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IEDA A" sheetId="1" r:id="rId1"/>
    <sheet name="TRIEDA B" sheetId="2" r:id="rId2"/>
    <sheet name="TRIEDA C" sheetId="3" r:id="rId3"/>
    <sheet name="TRIEDA HOBBY" sheetId="4" r:id="rId4"/>
    <sheet name="TRIEDA ŽIAK" sheetId="5" r:id="rId5"/>
  </sheets>
  <definedNames>
    <definedName name="_xlnm.Print_Area" localSheetId="0">'TRIEDA A'!$A$1:$AC$47</definedName>
    <definedName name="_xlnm.Print_Area" localSheetId="1">'TRIEDA B'!$A$1:$AC$47</definedName>
    <definedName name="_xlnm.Print_Area" localSheetId="2">'TRIEDA C'!$A$1:$AC$67</definedName>
    <definedName name="_xlnm.Print_Area" localSheetId="3">'TRIEDA HOBBY'!$A$1:$AC$91</definedName>
    <definedName name="_xlnm.Print_Area" localSheetId="4">'TRIEDA ŽIAK'!$A$1:$AC$47</definedName>
  </definedNames>
  <calcPr fullCalcOnLoad="1"/>
</workbook>
</file>

<file path=xl/sharedStrings.xml><?xml version="1.0" encoding="utf-8"?>
<sst xmlns="http://schemas.openxmlformats.org/spreadsheetml/2006/main" count="325" uniqueCount="81">
  <si>
    <t xml:space="preserve"> MM SR TRIAL</t>
  </si>
  <si>
    <t>TRIAL 2013</t>
  </si>
  <si>
    <t xml:space="preserve"> DUBKOVÁ  2013</t>
  </si>
  <si>
    <t>Medzinárodné Majstrovstvá Slovenska</t>
  </si>
  <si>
    <t>A</t>
  </si>
  <si>
    <t>VÝSLEDKOVÁ LISTINA</t>
  </si>
  <si>
    <t xml:space="preserve">  </t>
  </si>
  <si>
    <t>PORADIE</t>
  </si>
  <si>
    <t>Št.č.</t>
  </si>
  <si>
    <t>Národnosť</t>
  </si>
  <si>
    <t>sekcia číslo</t>
  </si>
  <si>
    <t>Body</t>
  </si>
  <si>
    <t>Počty bodov</t>
  </si>
  <si>
    <t>Meno</t>
  </si>
  <si>
    <t>Motocykel</t>
  </si>
  <si>
    <t>za kolo</t>
  </si>
  <si>
    <t>R</t>
  </si>
  <si>
    <t>Celkom</t>
  </si>
  <si>
    <t>5*</t>
  </si>
  <si>
    <t>1.</t>
  </si>
  <si>
    <t>SK</t>
  </si>
  <si>
    <t xml:space="preserve"> OSSA</t>
  </si>
  <si>
    <t>Vranák Peter</t>
  </si>
  <si>
    <t>Celkový čas</t>
  </si>
  <si>
    <t xml:space="preserve"> </t>
  </si>
  <si>
    <t>Priemer bodov</t>
  </si>
  <si>
    <t>2.</t>
  </si>
  <si>
    <t>Kothay Vladimír</t>
  </si>
  <si>
    <t>DNQ</t>
  </si>
  <si>
    <t>GAS GAS</t>
  </si>
  <si>
    <t>GURÍN  ĽUBOŠ</t>
  </si>
  <si>
    <t>MM SR TRIAL</t>
  </si>
  <si>
    <t>DUBKOVÁ  2013</t>
  </si>
  <si>
    <t>B</t>
  </si>
  <si>
    <t>SORDYL  ŠIMON</t>
  </si>
  <si>
    <t>BETA</t>
  </si>
  <si>
    <t>KUCHTA  JAKUB</t>
  </si>
  <si>
    <t>3.</t>
  </si>
  <si>
    <t>CZ</t>
  </si>
  <si>
    <t>SHERCO</t>
  </si>
  <si>
    <t>ROŠTEJNSKÝ  PETR</t>
  </si>
  <si>
    <t>4.</t>
  </si>
  <si>
    <t>5.</t>
  </si>
  <si>
    <t>6.</t>
  </si>
  <si>
    <t>7.</t>
  </si>
  <si>
    <t>8.</t>
  </si>
  <si>
    <t>9.</t>
  </si>
  <si>
    <t>C</t>
  </si>
  <si>
    <t>BRUJ  VACLAV</t>
  </si>
  <si>
    <t>KOLLÁR  MILAN</t>
  </si>
  <si>
    <t>MIKUŠ  DANIEL</t>
  </si>
  <si>
    <t>GURÍN  JÁN</t>
  </si>
  <si>
    <t>KUCHAŘ  MARTIN</t>
  </si>
  <si>
    <t>MONTESA</t>
  </si>
  <si>
    <t>DEDINA  IVAN</t>
  </si>
  <si>
    <t>KARKOŠ  PAVEL</t>
  </si>
  <si>
    <t>PECHÁČEK  LIBOR</t>
  </si>
  <si>
    <t>POHAR SMF – HOBBY</t>
  </si>
  <si>
    <t>V</t>
  </si>
  <si>
    <t>MIHALÍČEK  DANIEL</t>
  </si>
  <si>
    <t>SÝKORA  MILAN</t>
  </si>
  <si>
    <t>GURA  JURAJ</t>
  </si>
  <si>
    <t>VEYR  KAREL</t>
  </si>
  <si>
    <t>FOJTÍK  JAROSLAV</t>
  </si>
  <si>
    <t>OSÚCH  PETER</t>
  </si>
  <si>
    <t>FANTIC</t>
  </si>
  <si>
    <t>OFÚKANÝ  PETER</t>
  </si>
  <si>
    <t>BETA REV 3</t>
  </si>
  <si>
    <t>ŠMIDA  ANDREJ</t>
  </si>
  <si>
    <t xml:space="preserve"> BETA</t>
  </si>
  <si>
    <t>MUDRÁK  MIROSLAV</t>
  </si>
  <si>
    <t>10.</t>
  </si>
  <si>
    <t>11.</t>
  </si>
  <si>
    <t>12.</t>
  </si>
  <si>
    <t>13.</t>
  </si>
  <si>
    <t>POHAR SMF – ŽIAK</t>
  </si>
  <si>
    <t>Ž</t>
  </si>
  <si>
    <t>BETA 80</t>
  </si>
  <si>
    <t>FABIAN  DAVID</t>
  </si>
  <si>
    <t>SHUPA</t>
  </si>
  <si>
    <t>MARCINA  TOMAŠ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</si>
</sst>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HH:MM:SS"/>
    <numFmt numFmtId="168" formatCode="[H]:MM:SS"/>
  </numFmts>
  <fonts count="16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4"/>
      <name val="Arial CE"/>
      <family val="2"/>
    </font>
    <font>
      <b/>
      <sz val="22"/>
      <name val="Arial Black"/>
      <family val="2"/>
    </font>
    <font>
      <b/>
      <sz val="20"/>
      <name val="Arial"/>
      <family val="2"/>
    </font>
    <font>
      <b/>
      <sz val="36"/>
      <color indexed="8"/>
      <name val="Times New Roman CE"/>
      <family val="1"/>
    </font>
    <font>
      <b/>
      <sz val="24"/>
      <color indexed="8"/>
      <name val="Times New Roman CE"/>
      <family val="1"/>
    </font>
    <font>
      <b/>
      <sz val="20"/>
      <name val="Arial Black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40">
    <xf numFmtId="164" fontId="0" fillId="0" borderId="0" xfId="0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4" xfId="0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0" fillId="0" borderId="5" xfId="0" applyFont="1" applyBorder="1" applyAlignment="1">
      <alignment horizontal="center"/>
    </xf>
    <xf numFmtId="164" fontId="6" fillId="2" borderId="6" xfId="0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8" fillId="0" borderId="8" xfId="20" applyFont="1" applyBorder="1" applyAlignment="1">
      <alignment horizontal="center"/>
      <protection/>
    </xf>
    <xf numFmtId="164" fontId="7" fillId="2" borderId="3" xfId="20" applyFont="1" applyFill="1" applyBorder="1" applyAlignment="1">
      <alignment horizontal="center"/>
      <protection/>
    </xf>
    <xf numFmtId="164" fontId="9" fillId="0" borderId="9" xfId="20" applyFont="1" applyBorder="1">
      <alignment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164" fontId="10" fillId="0" borderId="0" xfId="20" applyFont="1" applyBorder="1" applyAlignment="1">
      <alignment horizontal="center"/>
      <protection/>
    </xf>
    <xf numFmtId="164" fontId="0" fillId="0" borderId="7" xfId="20" applyFont="1" applyBorder="1" applyAlignment="1">
      <alignment horizontal="center"/>
      <protection/>
    </xf>
    <xf numFmtId="164" fontId="0" fillId="0" borderId="10" xfId="20" applyFont="1" applyBorder="1">
      <alignment/>
      <protection/>
    </xf>
    <xf numFmtId="164" fontId="11" fillId="0" borderId="5" xfId="20" applyFont="1" applyBorder="1">
      <alignment/>
      <protection/>
    </xf>
    <xf numFmtId="164" fontId="12" fillId="0" borderId="5" xfId="20" applyFont="1" applyBorder="1">
      <alignment/>
      <protection/>
    </xf>
    <xf numFmtId="164" fontId="12" fillId="0" borderId="5" xfId="20" applyFont="1" applyBorder="1" applyAlignment="1">
      <alignment horizontal="right"/>
      <protection/>
    </xf>
    <xf numFmtId="164" fontId="11" fillId="0" borderId="5" xfId="20" applyFont="1" applyBorder="1" applyAlignment="1">
      <alignment horizontal="right"/>
      <protection/>
    </xf>
    <xf numFmtId="164" fontId="0" fillId="0" borderId="5" xfId="20" applyFont="1" applyBorder="1">
      <alignment/>
      <protection/>
    </xf>
    <xf numFmtId="165" fontId="12" fillId="0" borderId="5" xfId="0" applyNumberFormat="1" applyFont="1" applyBorder="1" applyAlignment="1">
      <alignment horizontal="center"/>
    </xf>
    <xf numFmtId="165" fontId="12" fillId="0" borderId="5" xfId="20" applyNumberFormat="1" applyFont="1" applyBorder="1" applyAlignment="1">
      <alignment horizontal="center"/>
      <protection/>
    </xf>
    <xf numFmtId="164" fontId="10" fillId="0" borderId="5" xfId="20" applyFont="1" applyBorder="1" applyAlignment="1">
      <alignment horizontal="center"/>
      <protection/>
    </xf>
    <xf numFmtId="164" fontId="0" fillId="0" borderId="5" xfId="20" applyFont="1" applyBorder="1" applyAlignment="1">
      <alignment horizontal="center"/>
      <protection/>
    </xf>
    <xf numFmtId="164" fontId="0" fillId="0" borderId="11" xfId="20" applyFont="1" applyBorder="1" applyAlignment="1">
      <alignment horizontal="center"/>
      <protection/>
    </xf>
    <xf numFmtId="164" fontId="13" fillId="0" borderId="12" xfId="0" applyFont="1" applyBorder="1" applyAlignment="1">
      <alignment/>
    </xf>
    <xf numFmtId="164" fontId="12" fillId="0" borderId="8" xfId="0" applyFont="1" applyBorder="1" applyAlignment="1">
      <alignment/>
    </xf>
    <xf numFmtId="164" fontId="12" fillId="0" borderId="3" xfId="0" applyFont="1" applyBorder="1" applyAlignment="1">
      <alignment/>
    </xf>
    <xf numFmtId="164" fontId="12" fillId="0" borderId="0" xfId="0" applyFont="1" applyBorder="1" applyAlignment="1">
      <alignment horizontal="right"/>
    </xf>
    <xf numFmtId="164" fontId="12" fillId="0" borderId="13" xfId="0" applyFont="1" applyBorder="1" applyAlignment="1">
      <alignment horizontal="center"/>
    </xf>
    <xf numFmtId="164" fontId="13" fillId="0" borderId="13" xfId="0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3" fillId="0" borderId="10" xfId="0" applyFont="1" applyBorder="1" applyAlignment="1">
      <alignment/>
    </xf>
    <xf numFmtId="164" fontId="13" fillId="0" borderId="5" xfId="0" applyFont="1" applyBorder="1" applyAlignment="1">
      <alignment/>
    </xf>
    <xf numFmtId="164" fontId="13" fillId="0" borderId="11" xfId="0" applyFont="1" applyBorder="1" applyAlignment="1">
      <alignment/>
    </xf>
    <xf numFmtId="164" fontId="12" fillId="0" borderId="5" xfId="0" applyFont="1" applyBorder="1" applyAlignment="1">
      <alignment horizontal="center"/>
    </xf>
    <xf numFmtId="164" fontId="12" fillId="0" borderId="15" xfId="0" applyFont="1" applyBorder="1" applyAlignment="1">
      <alignment horizontal="center"/>
    </xf>
    <xf numFmtId="165" fontId="12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/>
    </xf>
    <xf numFmtId="164" fontId="13" fillId="0" borderId="2" xfId="0" applyFont="1" applyFill="1" applyBorder="1" applyAlignment="1">
      <alignment horizontal="right"/>
    </xf>
    <xf numFmtId="164" fontId="12" fillId="0" borderId="19" xfId="0" applyFont="1" applyFill="1" applyBorder="1" applyAlignment="1">
      <alignment/>
    </xf>
    <xf numFmtId="164" fontId="13" fillId="0" borderId="20" xfId="0" applyNumberFormat="1" applyFont="1" applyBorder="1" applyAlignment="1" applyProtection="1">
      <alignment horizontal="center"/>
      <protection locked="0"/>
    </xf>
    <xf numFmtId="164" fontId="13" fillId="0" borderId="21" xfId="0" applyNumberFormat="1" applyFont="1" applyBorder="1" applyAlignment="1" applyProtection="1">
      <alignment horizontal="center"/>
      <protection locked="0"/>
    </xf>
    <xf numFmtId="164" fontId="12" fillId="0" borderId="21" xfId="0" applyNumberFormat="1" applyFont="1" applyBorder="1" applyAlignment="1" applyProtection="1">
      <alignment horizontal="center"/>
      <protection/>
    </xf>
    <xf numFmtId="164" fontId="12" fillId="0" borderId="21" xfId="0" applyNumberFormat="1" applyFont="1" applyBorder="1" applyAlignment="1" applyProtection="1">
      <alignment horizontal="center"/>
      <protection locked="0"/>
    </xf>
    <xf numFmtId="164" fontId="12" fillId="0" borderId="22" xfId="0" applyNumberFormat="1" applyFont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center"/>
    </xf>
    <xf numFmtId="164" fontId="12" fillId="3" borderId="25" xfId="0" applyNumberFormat="1" applyFont="1" applyFill="1" applyBorder="1" applyAlignment="1">
      <alignment horizontal="center"/>
    </xf>
    <xf numFmtId="164" fontId="12" fillId="0" borderId="26" xfId="0" applyFont="1" applyFill="1" applyBorder="1" applyAlignment="1">
      <alignment/>
    </xf>
    <xf numFmtId="164" fontId="13" fillId="0" borderId="0" xfId="0" applyNumberFormat="1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164" fontId="13" fillId="0" borderId="13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32" xfId="0" applyFont="1" applyFill="1" applyBorder="1" applyAlignment="1">
      <alignment/>
    </xf>
    <xf numFmtId="164" fontId="13" fillId="0" borderId="33" xfId="0" applyNumberFormat="1" applyFont="1" applyBorder="1" applyAlignment="1" applyProtection="1">
      <alignment horizontal="center"/>
      <protection locked="0"/>
    </xf>
    <xf numFmtId="164" fontId="13" fillId="0" borderId="34" xfId="0" applyNumberFormat="1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horizontal="center"/>
      <protection locked="0"/>
    </xf>
    <xf numFmtId="167" fontId="12" fillId="0" borderId="35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/>
    </xf>
    <xf numFmtId="164" fontId="1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8" fontId="12" fillId="0" borderId="36" xfId="0" applyNumberFormat="1" applyFont="1" applyBorder="1" applyAlignment="1" applyProtection="1">
      <alignment horizontal="right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67" fontId="12" fillId="0" borderId="28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/>
    </xf>
    <xf numFmtId="164" fontId="12" fillId="0" borderId="36" xfId="0" applyNumberFormat="1" applyFont="1" applyBorder="1" applyAlignment="1">
      <alignment horizontal="right"/>
    </xf>
    <xf numFmtId="164" fontId="12" fillId="3" borderId="37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center"/>
    </xf>
    <xf numFmtId="164" fontId="13" fillId="0" borderId="39" xfId="0" applyFont="1" applyFill="1" applyBorder="1" applyAlignment="1">
      <alignment/>
    </xf>
    <xf numFmtId="168" fontId="12" fillId="0" borderId="3" xfId="0" applyNumberFormat="1" applyFont="1" applyBorder="1" applyAlignment="1" applyProtection="1">
      <alignment horizontal="right"/>
      <protection/>
    </xf>
    <xf numFmtId="164" fontId="13" fillId="0" borderId="15" xfId="0" applyFont="1" applyFill="1" applyBorder="1" applyAlignment="1">
      <alignment/>
    </xf>
    <xf numFmtId="164" fontId="13" fillId="0" borderId="5" xfId="0" applyFont="1" applyFill="1" applyBorder="1" applyAlignment="1">
      <alignment/>
    </xf>
    <xf numFmtId="164" fontId="13" fillId="0" borderId="5" xfId="0" applyNumberFormat="1" applyFont="1" applyBorder="1" applyAlignment="1" applyProtection="1">
      <alignment horizontal="center"/>
      <protection locked="0"/>
    </xf>
    <xf numFmtId="164" fontId="13" fillId="0" borderId="15" xfId="0" applyNumberFormat="1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 horizontal="center"/>
      <protection locked="0"/>
    </xf>
    <xf numFmtId="167" fontId="12" fillId="0" borderId="40" xfId="0" applyNumberFormat="1" applyFont="1" applyBorder="1" applyAlignment="1">
      <alignment horizontal="center"/>
    </xf>
    <xf numFmtId="164" fontId="13" fillId="0" borderId="41" xfId="0" applyNumberFormat="1" applyFont="1" applyBorder="1" applyAlignment="1">
      <alignment/>
    </xf>
    <xf numFmtId="164" fontId="12" fillId="0" borderId="42" xfId="0" applyNumberFormat="1" applyFont="1" applyBorder="1" applyAlignment="1">
      <alignment horizontal="center"/>
    </xf>
    <xf numFmtId="164" fontId="12" fillId="0" borderId="42" xfId="0" applyNumberFormat="1" applyFont="1" applyBorder="1" applyAlignment="1">
      <alignment/>
    </xf>
    <xf numFmtId="164" fontId="12" fillId="0" borderId="42" xfId="0" applyNumberFormat="1" applyFont="1" applyBorder="1" applyAlignment="1">
      <alignment horizontal="right"/>
    </xf>
    <xf numFmtId="164" fontId="12" fillId="0" borderId="43" xfId="0" applyNumberFormat="1" applyFont="1" applyBorder="1" applyAlignment="1">
      <alignment horizontal="right"/>
    </xf>
    <xf numFmtId="164" fontId="13" fillId="0" borderId="2" xfId="0" applyFont="1" applyFill="1" applyBorder="1" applyAlignment="1">
      <alignment/>
    </xf>
    <xf numFmtId="164" fontId="0" fillId="0" borderId="44" xfId="0" applyBorder="1" applyAlignment="1">
      <alignment/>
    </xf>
    <xf numFmtId="164" fontId="6" fillId="4" borderId="6" xfId="0" applyFont="1" applyFill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/>
    </xf>
    <xf numFmtId="164" fontId="7" fillId="4" borderId="3" xfId="20" applyFont="1" applyFill="1" applyBorder="1" applyAlignment="1">
      <alignment horizontal="center"/>
      <protection/>
    </xf>
    <xf numFmtId="164" fontId="12" fillId="0" borderId="21" xfId="0" applyNumberFormat="1" applyFont="1" applyBorder="1" applyAlignment="1" applyProtection="1">
      <alignment horizontal="center"/>
      <protection hidden="1"/>
    </xf>
    <xf numFmtId="164" fontId="12" fillId="0" borderId="13" xfId="0" applyNumberFormat="1" applyFont="1" applyBorder="1" applyAlignment="1" applyProtection="1">
      <alignment horizontal="center"/>
      <protection hidden="1"/>
    </xf>
    <xf numFmtId="164" fontId="12" fillId="0" borderId="34" xfId="0" applyNumberFormat="1" applyFont="1" applyBorder="1" applyAlignment="1" applyProtection="1">
      <alignment horizontal="center"/>
      <protection hidden="1"/>
    </xf>
    <xf numFmtId="164" fontId="13" fillId="0" borderId="29" xfId="0" applyNumberFormat="1" applyFont="1" applyBorder="1" applyAlignment="1" applyProtection="1">
      <alignment horizontal="center"/>
      <protection locked="0"/>
    </xf>
    <xf numFmtId="164" fontId="13" fillId="0" borderId="45" xfId="0" applyNumberFormat="1" applyFont="1" applyBorder="1" applyAlignment="1" applyProtection="1">
      <alignment horizontal="center"/>
      <protection locked="0"/>
    </xf>
    <xf numFmtId="164" fontId="12" fillId="0" borderId="45" xfId="0" applyNumberFormat="1" applyFont="1" applyBorder="1" applyAlignment="1" applyProtection="1">
      <alignment horizontal="center"/>
      <protection hidden="1"/>
    </xf>
    <xf numFmtId="164" fontId="12" fillId="0" borderId="45" xfId="0" applyNumberFormat="1" applyFont="1" applyBorder="1" applyAlignment="1" applyProtection="1">
      <alignment horizontal="center"/>
      <protection locked="0"/>
    </xf>
    <xf numFmtId="167" fontId="12" fillId="0" borderId="46" xfId="0" applyNumberFormat="1" applyFont="1" applyBorder="1" applyAlignment="1">
      <alignment horizontal="center"/>
    </xf>
    <xf numFmtId="164" fontId="12" fillId="0" borderId="47" xfId="0" applyNumberFormat="1" applyFont="1" applyBorder="1" applyAlignment="1">
      <alignment horizontal="right"/>
    </xf>
    <xf numFmtId="164" fontId="12" fillId="0" borderId="8" xfId="0" applyFont="1" applyFill="1" applyBorder="1" applyAlignment="1">
      <alignment horizontal="right"/>
    </xf>
    <xf numFmtId="164" fontId="12" fillId="0" borderId="9" xfId="0" applyFont="1" applyFill="1" applyBorder="1" applyAlignment="1">
      <alignment horizontal="right"/>
    </xf>
    <xf numFmtId="166" fontId="11" fillId="0" borderId="9" xfId="0" applyNumberFormat="1" applyFont="1" applyFill="1" applyBorder="1" applyAlignment="1">
      <alignment horizontal="left"/>
    </xf>
    <xf numFmtId="166" fontId="11" fillId="0" borderId="10" xfId="0" applyNumberFormat="1" applyFont="1" applyFill="1" applyBorder="1" applyAlignment="1">
      <alignment horizontal="left"/>
    </xf>
    <xf numFmtId="164" fontId="6" fillId="5" borderId="6" xfId="0" applyFont="1" applyFill="1" applyBorder="1" applyAlignment="1">
      <alignment horizontal="center" vertical="center"/>
    </xf>
    <xf numFmtId="164" fontId="7" fillId="5" borderId="7" xfId="0" applyFont="1" applyFill="1" applyBorder="1" applyAlignment="1">
      <alignment horizontal="center" vertical="center"/>
    </xf>
    <xf numFmtId="164" fontId="7" fillId="5" borderId="3" xfId="20" applyFont="1" applyFill="1" applyBorder="1" applyAlignment="1">
      <alignment horizontal="center"/>
      <protection/>
    </xf>
    <xf numFmtId="166" fontId="15" fillId="0" borderId="8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right"/>
    </xf>
    <xf numFmtId="164" fontId="13" fillId="0" borderId="48" xfId="0" applyFont="1" applyFill="1" applyBorder="1" applyAlignment="1">
      <alignment/>
    </xf>
    <xf numFmtId="164" fontId="6" fillId="3" borderId="6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7" fillId="3" borderId="3" xfId="20" applyFont="1" applyFill="1" applyBorder="1" applyAlignment="1">
      <alignment horizontal="center"/>
      <protection/>
    </xf>
    <xf numFmtId="164" fontId="12" fillId="0" borderId="12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6" fillId="6" borderId="6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3" xfId="20" applyFont="1" applyFill="1" applyBorder="1" applyAlignment="1">
      <alignment horizontal="center"/>
      <protection/>
    </xf>
    <xf numFmtId="164" fontId="13" fillId="0" borderId="9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7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49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2" fillId="0" borderId="34" xfId="0" applyNumberFormat="1" applyFont="1" applyBorder="1" applyAlignment="1" applyProtection="1">
      <alignment horizontal="center"/>
      <protection/>
    </xf>
    <xf numFmtId="164" fontId="12" fillId="0" borderId="15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285750"/>
          <a:ext cx="714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190500</xdr:colOff>
      <xdr:row>0</xdr:row>
      <xdr:rowOff>276225</xdr:rowOff>
    </xdr:from>
    <xdr:to>
      <xdr:col>21</xdr:col>
      <xdr:colOff>104775</xdr:colOff>
      <xdr:row>1</xdr:row>
      <xdr:rowOff>400050</xdr:rowOff>
    </xdr:to>
    <xdr:sp>
      <xdr:nvSpPr>
        <xdr:cNvPr id="2" name="AutoShape 260"/>
        <xdr:cNvSpPr>
          <a:spLocks/>
        </xdr:cNvSpPr>
      </xdr:nvSpPr>
      <xdr:spPr>
        <a:xfrm>
          <a:off x="9877425" y="276225"/>
          <a:ext cx="1285875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0</xdr:row>
      <xdr:rowOff>228600</xdr:rowOff>
    </xdr:from>
    <xdr:to>
      <xdr:col>26</xdr:col>
      <xdr:colOff>190500</xdr:colOff>
      <xdr:row>1</xdr:row>
      <xdr:rowOff>390525</xdr:rowOff>
    </xdr:to>
    <xdr:pic>
      <xdr:nvPicPr>
        <xdr:cNvPr id="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2475" y="228600"/>
          <a:ext cx="1409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285750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29652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228600"/>
          <a:ext cx="12192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0</xdr:row>
      <xdr:rowOff>285750</xdr:rowOff>
    </xdr:from>
    <xdr:to>
      <xdr:col>21</xdr:col>
      <xdr:colOff>628650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285750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228600"/>
          <a:ext cx="12192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285750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0096500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228600"/>
          <a:ext cx="12192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0</xdr:row>
      <xdr:rowOff>285750</xdr:rowOff>
    </xdr:from>
    <xdr:to>
      <xdr:col>22</xdr:col>
      <xdr:colOff>9525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85750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238125</xdr:colOff>
      <xdr:row>0</xdr:row>
      <xdr:rowOff>266700</xdr:rowOff>
    </xdr:from>
    <xdr:to>
      <xdr:col>21</xdr:col>
      <xdr:colOff>152400</xdr:colOff>
      <xdr:row>1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9496425" y="266700"/>
          <a:ext cx="1085850" cy="552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228600</xdr:rowOff>
    </xdr:from>
    <xdr:to>
      <xdr:col>26</xdr:col>
      <xdr:colOff>180975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228600"/>
          <a:ext cx="12192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Normal="50" zoomScaleSheetLayoutView="100" workbookViewId="0" topLeftCell="A1">
      <selection activeCell="B8" sqref="B8"/>
    </sheetView>
  </sheetViews>
  <sheetFormatPr defaultColWidth="9.00390625" defaultRowHeight="12.75"/>
  <cols>
    <col min="2" max="4" width="16.25390625" style="0" customWidth="1"/>
    <col min="5" max="19" width="4.625" style="0" customWidth="1"/>
    <col min="22" max="22" width="12.25390625" style="0" customWidth="1"/>
    <col min="23" max="28" width="4.625" style="0" customWidth="1"/>
    <col min="29" max="29" width="9.375" style="0" customWidth="1"/>
  </cols>
  <sheetData>
    <row r="1" spans="1:29" ht="33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5.75" customHeight="1">
      <c r="A2" s="5" t="s">
        <v>2</v>
      </c>
      <c r="B2" s="5"/>
      <c r="C2" s="5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8"/>
      <c r="AC2" s="9" t="s">
        <v>4</v>
      </c>
    </row>
    <row r="3" spans="1:29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>
        <v>1</v>
      </c>
    </row>
    <row r="4" spans="1:29" ht="12.75">
      <c r="A4" s="12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5"/>
      <c r="AB4" s="13"/>
      <c r="AC4" s="16"/>
    </row>
    <row r="5" spans="1:29" ht="12.75">
      <c r="A5" s="17"/>
      <c r="B5" s="18"/>
      <c r="C5" s="19"/>
      <c r="D5" s="19"/>
      <c r="E5" s="20"/>
      <c r="F5" s="20"/>
      <c r="G5" s="20"/>
      <c r="H5" s="20"/>
      <c r="I5" s="20" t="s">
        <v>6</v>
      </c>
      <c r="J5" s="20"/>
      <c r="K5" s="20"/>
      <c r="L5" s="20"/>
      <c r="M5" s="20"/>
      <c r="N5" s="20"/>
      <c r="O5" s="21"/>
      <c r="P5" s="20"/>
      <c r="Q5" s="20"/>
      <c r="R5" s="20"/>
      <c r="S5" s="20"/>
      <c r="T5" s="22"/>
      <c r="U5" s="22"/>
      <c r="V5" s="23">
        <v>41518</v>
      </c>
      <c r="W5" s="24"/>
      <c r="X5" s="24"/>
      <c r="Y5" s="24"/>
      <c r="Z5" s="22"/>
      <c r="AA5" s="25"/>
      <c r="AB5" s="26"/>
      <c r="AC5" s="27"/>
    </row>
    <row r="6" spans="1:29" ht="12.75">
      <c r="A6" s="28" t="s">
        <v>7</v>
      </c>
      <c r="B6" s="29" t="s">
        <v>8</v>
      </c>
      <c r="C6" s="30" t="s">
        <v>9</v>
      </c>
      <c r="D6" s="30"/>
      <c r="E6" s="31"/>
      <c r="F6" s="31"/>
      <c r="G6" s="31"/>
      <c r="H6" s="31"/>
      <c r="I6" s="31"/>
      <c r="J6" s="31" t="s">
        <v>10</v>
      </c>
      <c r="K6" s="31"/>
      <c r="L6" s="31"/>
      <c r="M6" s="31"/>
      <c r="N6" s="31"/>
      <c r="O6" s="31"/>
      <c r="P6" s="31"/>
      <c r="Q6" s="31"/>
      <c r="R6" s="31"/>
      <c r="S6" s="31"/>
      <c r="T6" s="32" t="s">
        <v>11</v>
      </c>
      <c r="U6" s="33"/>
      <c r="V6" s="34"/>
      <c r="W6" s="35" t="s">
        <v>12</v>
      </c>
      <c r="X6" s="35"/>
      <c r="Y6" s="35"/>
      <c r="Z6" s="35"/>
      <c r="AA6" s="35"/>
      <c r="AB6" s="35"/>
      <c r="AC6" s="35"/>
    </row>
    <row r="7" spans="1:29" ht="12.75">
      <c r="A7" s="28"/>
      <c r="B7" s="36" t="s">
        <v>13</v>
      </c>
      <c r="C7" s="37"/>
      <c r="D7" s="38" t="s">
        <v>14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/>
      <c r="P7" s="39"/>
      <c r="Q7" s="39"/>
      <c r="R7" s="39"/>
      <c r="S7" s="39"/>
      <c r="T7" s="40" t="s">
        <v>15</v>
      </c>
      <c r="U7" s="40" t="s">
        <v>16</v>
      </c>
      <c r="V7" s="41" t="s">
        <v>17</v>
      </c>
      <c r="W7" s="42">
        <v>0</v>
      </c>
      <c r="X7" s="43">
        <v>1</v>
      </c>
      <c r="Y7" s="43">
        <v>2</v>
      </c>
      <c r="Z7" s="43">
        <v>3</v>
      </c>
      <c r="AA7" s="43">
        <v>5</v>
      </c>
      <c r="AB7" s="44" t="s">
        <v>18</v>
      </c>
      <c r="AC7" s="45">
        <v>20</v>
      </c>
    </row>
    <row r="8" spans="1:29" ht="12.75">
      <c r="A8" s="46" t="s">
        <v>19</v>
      </c>
      <c r="B8" s="47">
        <v>1</v>
      </c>
      <c r="C8" s="48" t="s">
        <v>20</v>
      </c>
      <c r="D8" s="49" t="s">
        <v>21</v>
      </c>
      <c r="E8" s="50">
        <v>3</v>
      </c>
      <c r="F8" s="51">
        <v>3</v>
      </c>
      <c r="G8" s="51">
        <v>5</v>
      </c>
      <c r="H8" s="51">
        <v>3</v>
      </c>
      <c r="I8" s="51">
        <v>0</v>
      </c>
      <c r="J8" s="51">
        <v>0</v>
      </c>
      <c r="K8" s="51"/>
      <c r="L8" s="51"/>
      <c r="M8" s="51">
        <v>5</v>
      </c>
      <c r="N8" s="51">
        <v>5</v>
      </c>
      <c r="O8" s="51"/>
      <c r="P8" s="51"/>
      <c r="Q8" s="51"/>
      <c r="R8" s="51"/>
      <c r="S8" s="51"/>
      <c r="T8" s="52">
        <f>SUM(E8:S8)</f>
        <v>24</v>
      </c>
      <c r="U8" s="53"/>
      <c r="V8" s="54">
        <f>T11</f>
        <v>40</v>
      </c>
      <c r="W8" s="55"/>
      <c r="X8" s="55"/>
      <c r="Y8" s="55"/>
      <c r="Z8" s="55"/>
      <c r="AA8" s="55"/>
      <c r="AB8" s="56"/>
      <c r="AC8" s="57"/>
    </row>
    <row r="9" spans="1:29" ht="12.75">
      <c r="A9" s="46"/>
      <c r="B9" s="58" t="s">
        <v>22</v>
      </c>
      <c r="C9" s="58"/>
      <c r="D9" s="49"/>
      <c r="E9" s="59">
        <v>5</v>
      </c>
      <c r="F9" s="60">
        <v>1</v>
      </c>
      <c r="G9" s="60">
        <v>0</v>
      </c>
      <c r="H9" s="60">
        <v>2</v>
      </c>
      <c r="I9" s="60">
        <v>0</v>
      </c>
      <c r="J9" s="60">
        <v>0</v>
      </c>
      <c r="K9" s="60"/>
      <c r="L9" s="60"/>
      <c r="M9" s="60">
        <v>0</v>
      </c>
      <c r="N9" s="60">
        <v>2</v>
      </c>
      <c r="O9" s="60"/>
      <c r="P9" s="60"/>
      <c r="Q9" s="60"/>
      <c r="R9" s="60"/>
      <c r="S9" s="60"/>
      <c r="T9" s="61">
        <f>SUM(E9:S9)</f>
        <v>10</v>
      </c>
      <c r="U9" s="62"/>
      <c r="V9" s="63"/>
      <c r="W9" s="64"/>
      <c r="X9" s="64"/>
      <c r="Y9" s="64"/>
      <c r="Z9" s="64"/>
      <c r="AA9" s="64"/>
      <c r="AB9" s="65"/>
      <c r="AC9" s="66"/>
    </row>
    <row r="10" spans="1:29" ht="12.75">
      <c r="A10" s="46"/>
      <c r="B10" s="67"/>
      <c r="C10" s="68"/>
      <c r="D10" s="69"/>
      <c r="E10" s="70">
        <v>0</v>
      </c>
      <c r="F10" s="71">
        <v>0</v>
      </c>
      <c r="G10" s="71">
        <v>0</v>
      </c>
      <c r="H10" s="71">
        <v>1</v>
      </c>
      <c r="I10" s="71">
        <v>0</v>
      </c>
      <c r="J10" s="71">
        <v>0</v>
      </c>
      <c r="K10" s="71"/>
      <c r="L10" s="71"/>
      <c r="M10" s="71">
        <v>0</v>
      </c>
      <c r="N10" s="71">
        <v>5</v>
      </c>
      <c r="O10" s="71"/>
      <c r="P10" s="71"/>
      <c r="Q10" s="71"/>
      <c r="R10" s="71"/>
      <c r="S10" s="71"/>
      <c r="T10" s="61">
        <f>SUM(E10:S10)</f>
        <v>6</v>
      </c>
      <c r="U10" s="72"/>
      <c r="V10" s="73">
        <v>0.475</v>
      </c>
      <c r="W10" s="74" t="s">
        <v>23</v>
      </c>
      <c r="X10" s="75"/>
      <c r="Y10" s="75"/>
      <c r="Z10" s="76"/>
      <c r="AA10" s="76"/>
      <c r="AB10" s="77"/>
      <c r="AC10" s="78" t="s">
        <v>24</v>
      </c>
    </row>
    <row r="11" spans="1:29" ht="12.75">
      <c r="A11" s="46"/>
      <c r="B11" s="67"/>
      <c r="C11" s="68"/>
      <c r="D11" s="6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79">
        <f>SUM(T8:T10)</f>
        <v>40</v>
      </c>
      <c r="U11" s="62"/>
      <c r="V11" s="80">
        <v>0.6472222222222223</v>
      </c>
      <c r="W11" s="74" t="s">
        <v>25</v>
      </c>
      <c r="X11" s="75"/>
      <c r="Y11" s="75"/>
      <c r="Z11" s="81"/>
      <c r="AA11" s="75"/>
      <c r="AB11" s="76"/>
      <c r="AC11" s="82" t="str">
        <f>TEXT(IF($E9="","",(IF($E10="",T9/(15-(COUNTIF($E9:$S9,""))),(IF($E11="",(T9+T10)/(30-(COUNTIF($E9:$S9,"")+COUNTIF($E10:$S10,""))),(T9+T10+T11)/(45-(COUNTIF($E9:$S9,"")+COUNTIF($E10:$S10,"")+COUNTIF($E11:$S11,"")))))))),"0,00")</f>
        <v>0,53</v>
      </c>
    </row>
    <row r="12" spans="1:29" ht="12.75">
      <c r="A12" s="46" t="s">
        <v>26</v>
      </c>
      <c r="B12" s="47">
        <v>2</v>
      </c>
      <c r="C12" s="48" t="s">
        <v>20</v>
      </c>
      <c r="D12" s="49" t="s">
        <v>21</v>
      </c>
      <c r="E12" s="50">
        <v>3</v>
      </c>
      <c r="F12" s="51">
        <v>3</v>
      </c>
      <c r="G12" s="51">
        <v>5</v>
      </c>
      <c r="H12" s="51">
        <v>5</v>
      </c>
      <c r="I12" s="51">
        <v>3</v>
      </c>
      <c r="J12" s="51">
        <v>0</v>
      </c>
      <c r="K12" s="51"/>
      <c r="L12" s="51"/>
      <c r="M12" s="51">
        <v>5</v>
      </c>
      <c r="N12" s="51">
        <v>5</v>
      </c>
      <c r="O12" s="51"/>
      <c r="P12" s="51"/>
      <c r="Q12" s="51"/>
      <c r="R12" s="51"/>
      <c r="S12" s="51"/>
      <c r="T12" s="52">
        <f>SUM(E12:S12)</f>
        <v>29</v>
      </c>
      <c r="U12" s="53"/>
      <c r="V12" s="54">
        <f>T15</f>
        <v>79</v>
      </c>
      <c r="W12" s="55"/>
      <c r="X12" s="55"/>
      <c r="Y12" s="55"/>
      <c r="Z12" s="55"/>
      <c r="AA12" s="55"/>
      <c r="AB12" s="56"/>
      <c r="AC12" s="83"/>
    </row>
    <row r="13" spans="1:29" ht="12.75">
      <c r="A13" s="46"/>
      <c r="B13" s="58" t="s">
        <v>27</v>
      </c>
      <c r="C13" s="58"/>
      <c r="D13" s="49"/>
      <c r="E13" s="59">
        <v>5</v>
      </c>
      <c r="F13" s="60">
        <v>3</v>
      </c>
      <c r="G13" s="60">
        <v>3</v>
      </c>
      <c r="H13" s="60">
        <v>2</v>
      </c>
      <c r="I13" s="60">
        <v>1</v>
      </c>
      <c r="J13" s="60">
        <v>0</v>
      </c>
      <c r="K13" s="60"/>
      <c r="L13" s="60"/>
      <c r="M13" s="60">
        <v>5</v>
      </c>
      <c r="N13" s="60">
        <v>5</v>
      </c>
      <c r="O13" s="60"/>
      <c r="P13" s="60"/>
      <c r="Q13" s="60"/>
      <c r="R13" s="60"/>
      <c r="S13" s="60"/>
      <c r="T13" s="61">
        <f>SUM(E13:S13)</f>
        <v>24</v>
      </c>
      <c r="U13" s="62"/>
      <c r="V13" s="63"/>
      <c r="W13" s="64"/>
      <c r="X13" s="64"/>
      <c r="Y13" s="64"/>
      <c r="Z13" s="64"/>
      <c r="AA13" s="64"/>
      <c r="AB13" s="65"/>
      <c r="AC13" s="84"/>
    </row>
    <row r="14" spans="1:29" ht="12.75">
      <c r="A14" s="46"/>
      <c r="B14" s="67"/>
      <c r="C14" s="68"/>
      <c r="D14" s="85"/>
      <c r="E14" s="70">
        <v>5</v>
      </c>
      <c r="F14" s="71">
        <v>3</v>
      </c>
      <c r="G14" s="71">
        <v>5</v>
      </c>
      <c r="H14" s="71">
        <v>3</v>
      </c>
      <c r="I14" s="71">
        <v>5</v>
      </c>
      <c r="J14" s="71">
        <v>0</v>
      </c>
      <c r="K14" s="71"/>
      <c r="L14" s="71"/>
      <c r="M14" s="71">
        <v>0</v>
      </c>
      <c r="N14" s="71">
        <v>5</v>
      </c>
      <c r="O14" s="71"/>
      <c r="P14" s="71"/>
      <c r="Q14" s="71"/>
      <c r="R14" s="71"/>
      <c r="S14" s="71"/>
      <c r="T14" s="61">
        <f>SUM(E14:S14)</f>
        <v>26</v>
      </c>
      <c r="U14" s="72"/>
      <c r="V14" s="73">
        <v>0.47430555555555554</v>
      </c>
      <c r="W14" s="74" t="s">
        <v>23</v>
      </c>
      <c r="X14" s="75"/>
      <c r="Y14" s="75"/>
      <c r="Z14" s="76"/>
      <c r="AA14" s="76"/>
      <c r="AB14" s="77"/>
      <c r="AC14" s="86" t="s">
        <v>24</v>
      </c>
    </row>
    <row r="15" spans="1:29" ht="12.75">
      <c r="A15" s="46"/>
      <c r="B15" s="87"/>
      <c r="C15" s="88"/>
      <c r="D15" s="85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79">
        <f>SUM(T12:T14)</f>
        <v>79</v>
      </c>
      <c r="U15" s="91"/>
      <c r="V15" s="92">
        <v>0.5715277777777777</v>
      </c>
      <c r="W15" s="93" t="s">
        <v>25</v>
      </c>
      <c r="X15" s="94"/>
      <c r="Y15" s="94"/>
      <c r="Z15" s="95"/>
      <c r="AA15" s="94"/>
      <c r="AB15" s="96"/>
      <c r="AC15" s="97" t="str">
        <f>TEXT(IF($E13="","",(IF($E14="",T13/(15-(COUNTIF($E13:$S13,""))),(IF($E15="",(T13+T14)/(30-(COUNTIF($E13:$S13,"")+COUNTIF($E14:$S14,""))),(T13+T14+T15)/(45-(COUNTIF($E13:$S13,"")+COUNTIF($E14:$S14,"")+COUNTIF($E15:$S15,"")))))))),"0,00")</f>
        <v>1,67</v>
      </c>
    </row>
    <row r="16" spans="1:29" ht="12.75">
      <c r="A16" s="46" t="s">
        <v>28</v>
      </c>
      <c r="B16" s="47">
        <v>13</v>
      </c>
      <c r="C16" s="48" t="s">
        <v>20</v>
      </c>
      <c r="D16" s="49" t="s">
        <v>29</v>
      </c>
      <c r="E16" s="50">
        <v>5</v>
      </c>
      <c r="F16" s="51">
        <v>5</v>
      </c>
      <c r="G16" s="51">
        <v>5</v>
      </c>
      <c r="H16" s="51">
        <v>5</v>
      </c>
      <c r="I16" s="51">
        <v>5</v>
      </c>
      <c r="J16" s="51">
        <v>5</v>
      </c>
      <c r="K16" s="51"/>
      <c r="L16" s="51"/>
      <c r="M16" s="51">
        <v>5</v>
      </c>
      <c r="N16" s="51">
        <v>5</v>
      </c>
      <c r="O16" s="51"/>
      <c r="P16" s="51"/>
      <c r="Q16" s="51"/>
      <c r="R16" s="51"/>
      <c r="S16" s="51"/>
      <c r="T16" s="52">
        <f>SUM(E16:S16)</f>
        <v>40</v>
      </c>
      <c r="U16" s="53"/>
      <c r="V16" s="54" t="str">
        <f>T19</f>
        <v>DNQ</v>
      </c>
      <c r="W16" s="55"/>
      <c r="X16" s="55"/>
      <c r="Y16" s="55"/>
      <c r="Z16" s="55"/>
      <c r="AA16" s="55"/>
      <c r="AB16" s="56"/>
      <c r="AC16" s="57"/>
    </row>
    <row r="17" spans="1:29" ht="12.75">
      <c r="A17" s="46"/>
      <c r="B17" s="58" t="s">
        <v>30</v>
      </c>
      <c r="C17" s="58"/>
      <c r="D17" s="49"/>
      <c r="E17" s="59">
        <v>5</v>
      </c>
      <c r="F17" s="60">
        <v>5</v>
      </c>
      <c r="G17" s="60">
        <v>5</v>
      </c>
      <c r="H17" s="60">
        <v>5</v>
      </c>
      <c r="I17" s="60">
        <v>5</v>
      </c>
      <c r="J17" s="60">
        <v>5</v>
      </c>
      <c r="K17" s="60"/>
      <c r="L17" s="60"/>
      <c r="M17" s="60">
        <v>5</v>
      </c>
      <c r="N17" s="60">
        <v>5</v>
      </c>
      <c r="O17" s="60"/>
      <c r="P17" s="60"/>
      <c r="Q17" s="60"/>
      <c r="R17" s="60"/>
      <c r="S17" s="60"/>
      <c r="T17" s="61">
        <f>SUM(E17:S17)</f>
        <v>40</v>
      </c>
      <c r="U17" s="62"/>
      <c r="V17" s="63"/>
      <c r="W17" s="64"/>
      <c r="X17" s="64"/>
      <c r="Y17" s="64"/>
      <c r="Z17" s="64"/>
      <c r="AA17" s="64"/>
      <c r="AB17" s="65"/>
      <c r="AC17" s="66"/>
    </row>
    <row r="18" spans="1:29" ht="12.75">
      <c r="A18" s="46"/>
      <c r="B18" s="67"/>
      <c r="C18" s="68"/>
      <c r="D18" s="69"/>
      <c r="E18" s="70">
        <v>5</v>
      </c>
      <c r="F18" s="71">
        <v>5</v>
      </c>
      <c r="G18" s="71">
        <v>5</v>
      </c>
      <c r="H18" s="71">
        <v>5</v>
      </c>
      <c r="I18" s="71">
        <v>5</v>
      </c>
      <c r="J18" s="71">
        <v>5</v>
      </c>
      <c r="K18" s="71"/>
      <c r="L18" s="71"/>
      <c r="M18" s="71">
        <v>5</v>
      </c>
      <c r="N18" s="71">
        <v>5</v>
      </c>
      <c r="O18" s="71"/>
      <c r="P18" s="71"/>
      <c r="Q18" s="71"/>
      <c r="R18" s="71"/>
      <c r="S18" s="71"/>
      <c r="T18" s="61">
        <f>SUM(E18:S18)</f>
        <v>40</v>
      </c>
      <c r="U18" s="72"/>
      <c r="V18" s="73">
        <v>0.47361111111111115</v>
      </c>
      <c r="W18" s="74" t="s">
        <v>23</v>
      </c>
      <c r="X18" s="75"/>
      <c r="Y18" s="75"/>
      <c r="Z18" s="76"/>
      <c r="AA18" s="76"/>
      <c r="AB18" s="77"/>
      <c r="AC18" s="78" t="str">
        <f>TEXT((V19-V18+0.00000000000001),"[hh].mm.ss")</f>
        <v>03,28,00</v>
      </c>
    </row>
    <row r="19" spans="1:29" ht="12.75">
      <c r="A19" s="46"/>
      <c r="B19" s="67"/>
      <c r="C19" s="68"/>
      <c r="D19" s="6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79" t="s">
        <v>28</v>
      </c>
      <c r="U19" s="62"/>
      <c r="V19" s="80">
        <v>0.6180555555555556</v>
      </c>
      <c r="W19" s="74" t="s">
        <v>25</v>
      </c>
      <c r="X19" s="75"/>
      <c r="Y19" s="75"/>
      <c r="Z19" s="81"/>
      <c r="AA19" s="75"/>
      <c r="AB19" s="76"/>
      <c r="AC19" s="82" t="str">
        <f>TEXT(IF($E17="","",(IF($E18="",T17/(15-(COUNTIF($E17:$S17,""))),(IF($E19="",(T17+T18)/(30-(COUNTIF($E17:$S17,"")+COUNTIF($E18:$S18,""))),(T17+T18+T19)/(45-(COUNTIF($E17:$S17,"")+COUNTIF($E18:$S18,"")+COUNTIF($E19:$S19,"")))))))),"0,00")</f>
        <v>2,67</v>
      </c>
    </row>
    <row r="20" spans="1:29" ht="12.75">
      <c r="A20" s="46"/>
      <c r="B20" s="47"/>
      <c r="C20" s="98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>
        <f>SUM(E20:S20)</f>
        <v>0</v>
      </c>
      <c r="U20" s="53"/>
      <c r="V20" s="54">
        <f>T23</f>
        <v>0</v>
      </c>
      <c r="W20" s="55"/>
      <c r="X20" s="55"/>
      <c r="Y20" s="55"/>
      <c r="Z20" s="55"/>
      <c r="AA20" s="55"/>
      <c r="AB20" s="56"/>
      <c r="AC20" s="83"/>
    </row>
    <row r="21" spans="1:29" ht="12.75">
      <c r="A21" s="46"/>
      <c r="B21" s="58"/>
      <c r="C21" s="58"/>
      <c r="D21" s="4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>
        <f>SUM(E21:S21)</f>
        <v>0</v>
      </c>
      <c r="U21" s="62"/>
      <c r="V21" s="63"/>
      <c r="W21" s="64"/>
      <c r="X21" s="64"/>
      <c r="Y21" s="64"/>
      <c r="Z21" s="64"/>
      <c r="AA21" s="64"/>
      <c r="AB21" s="65"/>
      <c r="AC21" s="84"/>
    </row>
    <row r="22" spans="1:29" ht="12.75">
      <c r="A22" s="46"/>
      <c r="B22" s="67"/>
      <c r="C22" s="68"/>
      <c r="D22" s="85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61">
        <f>SUM(E22:S22)</f>
        <v>0</v>
      </c>
      <c r="U22" s="72"/>
      <c r="V22" s="73"/>
      <c r="W22" s="74" t="s">
        <v>23</v>
      </c>
      <c r="X22" s="75"/>
      <c r="Y22" s="75"/>
      <c r="Z22" s="76"/>
      <c r="AA22" s="76"/>
      <c r="AB22" s="77"/>
      <c r="AC22" s="86" t="str">
        <f>TEXT((V23-V22+0.00000000000001),"[hh].mm.ss")</f>
        <v>00,00,00</v>
      </c>
    </row>
    <row r="23" spans="1:29" ht="12.75">
      <c r="A23" s="46"/>
      <c r="B23" s="87"/>
      <c r="C23" s="88"/>
      <c r="D23" s="85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9">
        <f>SUM(T20:T22)</f>
        <v>0</v>
      </c>
      <c r="U23" s="91"/>
      <c r="V23" s="92"/>
      <c r="W23" s="93" t="s">
        <v>25</v>
      </c>
      <c r="X23" s="94"/>
      <c r="Y23" s="94"/>
      <c r="Z23" s="95"/>
      <c r="AA23" s="94"/>
      <c r="AB23" s="96"/>
      <c r="AC23" s="97" t="str">
        <f>TEXT(IF($E21="","",(IF($E22="",T21/(15-(COUNTIF($E21:$S21,""))),(IF($E23="",(T21+T22)/(30-(COUNTIF($E21:$S21,"")+COUNTIF($E22:$S22,""))),(T21+T22+T23)/(45-(COUNTIF($E21:$S21,"")+COUNTIF($E22:$S22,"")+COUNTIF($E23:$S23,"")))))))),"0,00")</f>
        <v>0,00</v>
      </c>
    </row>
    <row r="48" ht="12.75">
      <c r="D48" s="99"/>
    </row>
  </sheetData>
  <sheetProtection selectLockedCells="1" selectUnlockedCells="1"/>
  <mergeCells count="22">
    <mergeCell ref="A1:C1"/>
    <mergeCell ref="D1:S1"/>
    <mergeCell ref="A2:C2"/>
    <mergeCell ref="D2:S2"/>
    <mergeCell ref="A3:AB3"/>
    <mergeCell ref="W6:AC6"/>
    <mergeCell ref="A8:A11"/>
    <mergeCell ref="D8:D9"/>
    <mergeCell ref="B9:C9"/>
    <mergeCell ref="D10:D11"/>
    <mergeCell ref="A12:A15"/>
    <mergeCell ref="D12:D13"/>
    <mergeCell ref="B13:C13"/>
    <mergeCell ref="D14:D15"/>
    <mergeCell ref="A16:A19"/>
    <mergeCell ref="D16:D17"/>
    <mergeCell ref="B17:C17"/>
    <mergeCell ref="D18:D19"/>
    <mergeCell ref="A20:A23"/>
    <mergeCell ref="D20:D21"/>
    <mergeCell ref="B21:C21"/>
    <mergeCell ref="D22:D23"/>
  </mergeCells>
  <printOptions/>
  <pageMargins left="0.5118055555555555" right="0.511805555555555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2" max="4" width="16.625" style="0" customWidth="1"/>
    <col min="5" max="19" width="4.87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" t="s">
        <v>31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5.75" customHeight="1">
      <c r="A2" s="5" t="s">
        <v>32</v>
      </c>
      <c r="B2" s="5"/>
      <c r="C2" s="5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100"/>
      <c r="AC2" s="101" t="s">
        <v>33</v>
      </c>
    </row>
    <row r="3" spans="1:29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2">
        <v>1</v>
      </c>
    </row>
    <row r="4" spans="1:29" ht="12.75">
      <c r="A4" s="12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5"/>
      <c r="AB4" s="13"/>
      <c r="AC4" s="16"/>
    </row>
    <row r="5" spans="1:29" ht="12.75">
      <c r="A5" s="17"/>
      <c r="B5" s="18"/>
      <c r="C5" s="19"/>
      <c r="D5" s="19"/>
      <c r="E5" s="20"/>
      <c r="F5" s="20"/>
      <c r="G5" s="20"/>
      <c r="H5" s="20"/>
      <c r="I5" s="20" t="s">
        <v>6</v>
      </c>
      <c r="J5" s="20"/>
      <c r="K5" s="20"/>
      <c r="L5" s="20"/>
      <c r="M5" s="20"/>
      <c r="N5" s="20"/>
      <c r="O5" s="21"/>
      <c r="P5" s="20"/>
      <c r="Q5" s="20"/>
      <c r="R5" s="20"/>
      <c r="S5" s="20"/>
      <c r="T5" s="22"/>
      <c r="U5" s="22"/>
      <c r="V5" s="23">
        <v>41518</v>
      </c>
      <c r="W5" s="24"/>
      <c r="X5" s="24"/>
      <c r="Y5" s="24"/>
      <c r="Z5" s="22"/>
      <c r="AA5" s="25"/>
      <c r="AB5" s="26"/>
      <c r="AC5" s="27"/>
    </row>
    <row r="6" spans="1:29" ht="12.75">
      <c r="A6" s="28" t="s">
        <v>7</v>
      </c>
      <c r="B6" s="29" t="s">
        <v>8</v>
      </c>
      <c r="C6" s="30" t="s">
        <v>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 t="s">
        <v>11</v>
      </c>
      <c r="U6" s="33"/>
      <c r="V6" s="34"/>
      <c r="W6" s="35" t="s">
        <v>12</v>
      </c>
      <c r="X6" s="35"/>
      <c r="Y6" s="35"/>
      <c r="Z6" s="35"/>
      <c r="AA6" s="35"/>
      <c r="AB6" s="35"/>
      <c r="AC6" s="35"/>
    </row>
    <row r="7" spans="1:29" ht="12.75">
      <c r="A7" s="28"/>
      <c r="B7" s="36" t="s">
        <v>13</v>
      </c>
      <c r="C7" s="37"/>
      <c r="D7" s="38" t="s">
        <v>14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/>
      <c r="P7" s="39"/>
      <c r="Q7" s="39"/>
      <c r="R7" s="39"/>
      <c r="S7" s="39"/>
      <c r="T7" s="40" t="s">
        <v>15</v>
      </c>
      <c r="U7" s="40" t="s">
        <v>16</v>
      </c>
      <c r="V7" s="41" t="s">
        <v>17</v>
      </c>
      <c r="W7" s="42">
        <v>0</v>
      </c>
      <c r="X7" s="43">
        <v>1</v>
      </c>
      <c r="Y7" s="43">
        <v>2</v>
      </c>
      <c r="Z7" s="43">
        <v>3</v>
      </c>
      <c r="AA7" s="43">
        <v>5</v>
      </c>
      <c r="AB7" s="44" t="s">
        <v>18</v>
      </c>
      <c r="AC7" s="45">
        <v>20</v>
      </c>
    </row>
    <row r="8" spans="1:29" ht="12.75">
      <c r="A8" s="46" t="s">
        <v>19</v>
      </c>
      <c r="B8" s="47">
        <v>50</v>
      </c>
      <c r="C8" s="48" t="s">
        <v>20</v>
      </c>
      <c r="D8" s="49" t="s">
        <v>29</v>
      </c>
      <c r="E8" s="50">
        <v>3</v>
      </c>
      <c r="F8" s="51">
        <v>3</v>
      </c>
      <c r="G8" s="51">
        <v>5</v>
      </c>
      <c r="H8" s="51">
        <v>2</v>
      </c>
      <c r="I8" s="51">
        <v>1</v>
      </c>
      <c r="J8" s="51">
        <v>0</v>
      </c>
      <c r="K8" s="51"/>
      <c r="L8" s="51"/>
      <c r="M8" s="51">
        <v>5</v>
      </c>
      <c r="N8" s="51">
        <v>0</v>
      </c>
      <c r="O8" s="51"/>
      <c r="P8" s="51"/>
      <c r="Q8" s="51"/>
      <c r="R8" s="51"/>
      <c r="S8" s="51"/>
      <c r="T8" s="103">
        <f>SUM(E8:S8)</f>
        <v>19</v>
      </c>
      <c r="U8" s="53"/>
      <c r="V8" s="54">
        <f>T11</f>
        <v>55</v>
      </c>
      <c r="W8" s="55">
        <f>COUNTIF($E8:$S8,0)+COUNTIF($E9:$S9,0)+COUNTIF($E10:$S10,0)+COUNTIF($E11:$S11,0)</f>
        <v>8</v>
      </c>
      <c r="X8" s="55">
        <f>COUNTIF($E8:$S8,1)+COUNTIF($E9:$S9,1)+COUNTIF($E10:$S10,1)+COUNTIF($E11:$S11,1)</f>
        <v>2</v>
      </c>
      <c r="Y8" s="55">
        <f>COUNTIF($E8:$S8,2)+COUNTIF($E9:$S9,2)+COUNTIF($E10:$S10,2)+COUNTIF($E11:$S11,2)</f>
        <v>3</v>
      </c>
      <c r="Z8" s="55">
        <f>COUNTIF($E8:$S8,3)+COUNTIF($E9:$S9,3)+COUNTIF($E10:$S10,3)+COUNTIF($E11:$S11,3)</f>
        <v>4</v>
      </c>
      <c r="AA8" s="55">
        <f>COUNTIF($E8:$S8,5)+COUNTIF($E9:$S9,5)+COUNTIF($E10:$S10,5)+COUNTIF($E11:$S11,5)</f>
        <v>7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2.75">
      <c r="A9" s="46"/>
      <c r="B9" s="58" t="s">
        <v>34</v>
      </c>
      <c r="C9" s="58"/>
      <c r="D9" s="49"/>
      <c r="E9" s="59">
        <v>5</v>
      </c>
      <c r="F9" s="60">
        <v>2</v>
      </c>
      <c r="G9" s="60">
        <v>5</v>
      </c>
      <c r="H9" s="60">
        <v>0</v>
      </c>
      <c r="I9" s="60">
        <v>0</v>
      </c>
      <c r="J9" s="60">
        <v>0</v>
      </c>
      <c r="K9" s="60"/>
      <c r="L9" s="60"/>
      <c r="M9" s="60">
        <v>5</v>
      </c>
      <c r="N9" s="60">
        <v>0</v>
      </c>
      <c r="O9" s="60"/>
      <c r="P9" s="60"/>
      <c r="Q9" s="60"/>
      <c r="R9" s="60"/>
      <c r="S9" s="60"/>
      <c r="T9" s="104">
        <f>SUM(E9:S9)</f>
        <v>17</v>
      </c>
      <c r="U9" s="62"/>
      <c r="V9" s="63"/>
      <c r="W9" s="64"/>
      <c r="X9" s="64"/>
      <c r="Y9" s="64"/>
      <c r="Z9" s="64"/>
      <c r="AA9" s="64"/>
      <c r="AB9" s="65"/>
      <c r="AC9" s="66"/>
    </row>
    <row r="10" spans="1:29" ht="12.75">
      <c r="A10" s="46"/>
      <c r="B10" s="67"/>
      <c r="C10" s="68"/>
      <c r="D10" s="69"/>
      <c r="E10" s="70">
        <v>3</v>
      </c>
      <c r="F10" s="71">
        <v>1</v>
      </c>
      <c r="G10" s="71">
        <v>5</v>
      </c>
      <c r="H10" s="71">
        <v>5</v>
      </c>
      <c r="I10" s="71">
        <v>2</v>
      </c>
      <c r="J10" s="71">
        <v>3</v>
      </c>
      <c r="K10" s="71"/>
      <c r="L10" s="71"/>
      <c r="M10" s="71">
        <v>0</v>
      </c>
      <c r="N10" s="71">
        <v>0</v>
      </c>
      <c r="O10" s="71"/>
      <c r="P10" s="71"/>
      <c r="Q10" s="71"/>
      <c r="R10" s="71"/>
      <c r="S10" s="71"/>
      <c r="T10" s="105">
        <f>SUM(E10:S10)</f>
        <v>19</v>
      </c>
      <c r="U10" s="72"/>
      <c r="V10" s="73">
        <v>0.47291666666666665</v>
      </c>
      <c r="W10" s="74" t="s">
        <v>23</v>
      </c>
      <c r="X10" s="75"/>
      <c r="Y10" s="75"/>
      <c r="Z10" s="76"/>
      <c r="AA10" s="76"/>
      <c r="AB10" s="77"/>
      <c r="AC10" s="78" t="s">
        <v>24</v>
      </c>
    </row>
    <row r="11" spans="1:29" ht="12.75">
      <c r="A11" s="46"/>
      <c r="B11" s="87"/>
      <c r="C11" s="88"/>
      <c r="D11" s="69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>
        <f>SUM(T8:T10)</f>
        <v>55</v>
      </c>
      <c r="U11" s="109"/>
      <c r="V11" s="110">
        <v>0.6284722222222222</v>
      </c>
      <c r="W11" s="93" t="s">
        <v>25</v>
      </c>
      <c r="X11" s="94"/>
      <c r="Y11" s="94"/>
      <c r="Z11" s="95"/>
      <c r="AA11" s="94"/>
      <c r="AB11" s="96"/>
      <c r="AC11" s="111" t="str">
        <f>TEXT(IF($E9="","",(IF($E10="",T9/(15-(COUNTIF($E9:$S9,""))),(IF($E11="",(T9+T10)/(30-(COUNTIF($E9:$S9,"")+COUNTIF($E10:$S10,""))),(T9+T10+T11)/(45-(COUNTIF($E9:$S9,"")+COUNTIF($E10:$S10,"")+COUNTIF($E11:$S11,"")))))))),"0,00")</f>
        <v>1,20</v>
      </c>
    </row>
    <row r="12" spans="1:29" ht="12.75">
      <c r="A12" s="46" t="s">
        <v>26</v>
      </c>
      <c r="B12" s="47">
        <v>58</v>
      </c>
      <c r="C12" s="48" t="s">
        <v>20</v>
      </c>
      <c r="D12" s="49" t="s">
        <v>35</v>
      </c>
      <c r="E12" s="50">
        <v>2</v>
      </c>
      <c r="F12" s="51">
        <v>3</v>
      </c>
      <c r="G12" s="51">
        <v>5</v>
      </c>
      <c r="H12" s="51">
        <v>3</v>
      </c>
      <c r="I12" s="51">
        <v>3</v>
      </c>
      <c r="J12" s="51">
        <v>2</v>
      </c>
      <c r="K12" s="51"/>
      <c r="L12" s="51"/>
      <c r="M12" s="51">
        <v>5</v>
      </c>
      <c r="N12" s="51">
        <v>3</v>
      </c>
      <c r="O12" s="51"/>
      <c r="P12" s="51"/>
      <c r="Q12" s="51"/>
      <c r="R12" s="51"/>
      <c r="S12" s="51"/>
      <c r="T12" s="103">
        <f>SUM(E12:S12)</f>
        <v>26</v>
      </c>
      <c r="U12" s="53"/>
      <c r="V12" s="54">
        <f>T15</f>
        <v>66</v>
      </c>
      <c r="W12" s="55">
        <f>COUNTIF($E12:$S12,0)+COUNTIF($E13:$S13,0)+COUNTIF($E14:$S14,0)+COUNTIF($E15:$S15,0)</f>
        <v>1</v>
      </c>
      <c r="X12" s="55">
        <f>COUNTIF($E12:$S12,1)+COUNTIF($E13:$S13,1)+COUNTIF($E14:$S14,1)+COUNTIF($E15:$S15,1)</f>
        <v>5</v>
      </c>
      <c r="Y12" s="55">
        <f>COUNTIF($E12:$S12,2)+COUNTIF($E13:$S13,2)+COUNTIF($E14:$S14,2)+COUNTIF($E15:$S15,2)</f>
        <v>5</v>
      </c>
      <c r="Z12" s="55">
        <f>COUNTIF($E12:$S12,3)+COUNTIF($E13:$S13,3)+COUNTIF($E14:$S14,3)+COUNTIF($E15:$S15,3)</f>
        <v>7</v>
      </c>
      <c r="AA12" s="55">
        <f>COUNTIF($E12:$S12,5)+COUNTIF($E13:$S13,5)+COUNTIF($E14:$S14,5)+COUNTIF($E15:$S15,5)</f>
        <v>6</v>
      </c>
      <c r="AB12" s="56">
        <f>COUNTIF($E12:$S12,"5*")+COUNTIF($E13:$S13,"5*")+COUNTIF($E14:$S14,"5*")</f>
        <v>0</v>
      </c>
      <c r="AC12" s="57">
        <f>COUNTIF($E12:$S12,20)+COUNTIF($E13:$S13,20)+COUNTIF($E14:$S14,20)</f>
        <v>0</v>
      </c>
    </row>
    <row r="13" spans="1:29" ht="12.75">
      <c r="A13" s="46"/>
      <c r="B13" s="58" t="s">
        <v>36</v>
      </c>
      <c r="C13" s="58"/>
      <c r="D13" s="49"/>
      <c r="E13" s="59">
        <v>3</v>
      </c>
      <c r="F13" s="60">
        <v>1</v>
      </c>
      <c r="G13" s="60">
        <v>5</v>
      </c>
      <c r="H13" s="60">
        <v>3</v>
      </c>
      <c r="I13" s="60">
        <v>0</v>
      </c>
      <c r="J13" s="60">
        <v>1</v>
      </c>
      <c r="K13" s="60"/>
      <c r="L13" s="60"/>
      <c r="M13" s="60">
        <v>1</v>
      </c>
      <c r="N13" s="60">
        <v>2</v>
      </c>
      <c r="O13" s="60"/>
      <c r="P13" s="60"/>
      <c r="Q13" s="60"/>
      <c r="R13" s="60"/>
      <c r="S13" s="60"/>
      <c r="T13" s="104">
        <f>SUM(E13:S13)</f>
        <v>16</v>
      </c>
      <c r="U13" s="62"/>
      <c r="V13" s="63"/>
      <c r="W13" s="64"/>
      <c r="X13" s="64"/>
      <c r="Y13" s="64"/>
      <c r="Z13" s="64"/>
      <c r="AA13" s="64"/>
      <c r="AB13" s="65"/>
      <c r="AC13" s="66"/>
    </row>
    <row r="14" spans="1:29" ht="12.75">
      <c r="A14" s="46"/>
      <c r="B14" s="67"/>
      <c r="C14" s="68"/>
      <c r="D14" s="69"/>
      <c r="E14" s="70">
        <v>3</v>
      </c>
      <c r="F14" s="71">
        <v>1</v>
      </c>
      <c r="G14" s="71">
        <v>5</v>
      </c>
      <c r="H14" s="71">
        <v>1</v>
      </c>
      <c r="I14" s="71">
        <v>5</v>
      </c>
      <c r="J14" s="71">
        <v>2</v>
      </c>
      <c r="K14" s="71"/>
      <c r="L14" s="71"/>
      <c r="M14" s="71">
        <v>5</v>
      </c>
      <c r="N14" s="71">
        <v>2</v>
      </c>
      <c r="O14" s="71"/>
      <c r="P14" s="71"/>
      <c r="Q14" s="71"/>
      <c r="R14" s="71"/>
      <c r="S14" s="71"/>
      <c r="T14" s="105">
        <f>SUM(E14:S14)</f>
        <v>24</v>
      </c>
      <c r="U14" s="72"/>
      <c r="V14" s="73">
        <v>0.47222222222222227</v>
      </c>
      <c r="W14" s="74" t="s">
        <v>23</v>
      </c>
      <c r="X14" s="75"/>
      <c r="Y14" s="75"/>
      <c r="Z14" s="76"/>
      <c r="AA14" s="76"/>
      <c r="AB14" s="77"/>
      <c r="AC14" s="78" t="s">
        <v>24</v>
      </c>
    </row>
    <row r="15" spans="1:29" ht="12.75">
      <c r="A15" s="46"/>
      <c r="B15" s="87"/>
      <c r="C15" s="88"/>
      <c r="D15" s="69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>
        <f>SUM(T12:T14)</f>
        <v>66</v>
      </c>
      <c r="U15" s="109"/>
      <c r="V15" s="110">
        <v>0.6493055555555556</v>
      </c>
      <c r="W15" s="93" t="s">
        <v>25</v>
      </c>
      <c r="X15" s="94"/>
      <c r="Y15" s="94"/>
      <c r="Z15" s="95"/>
      <c r="AA15" s="94"/>
      <c r="AB15" s="96"/>
      <c r="AC15" s="111" t="str">
        <f>TEXT(IF($E13="","",(IF($E14="",T13/(15-(COUNTIF($E13:$S13,""))),(IF($E15="",(T13+T14)/(30-(COUNTIF($E13:$S13,"")+COUNTIF($E14:$S14,""))),(T13+T14+T15)/(45-(COUNTIF($E13:$S13,"")+COUNTIF($E14:$S14,"")+COUNTIF($E15:$S15,"")))))))),"0,00")</f>
        <v>1,33</v>
      </c>
    </row>
    <row r="16" spans="1:29" ht="12.75">
      <c r="A16" s="46" t="s">
        <v>37</v>
      </c>
      <c r="B16" s="47">
        <v>59</v>
      </c>
      <c r="C16" s="48" t="s">
        <v>38</v>
      </c>
      <c r="D16" s="49" t="s">
        <v>39</v>
      </c>
      <c r="E16" s="50">
        <v>5</v>
      </c>
      <c r="F16" s="51">
        <v>5</v>
      </c>
      <c r="G16" s="51">
        <v>5</v>
      </c>
      <c r="H16" s="51">
        <v>2</v>
      </c>
      <c r="I16" s="51">
        <v>5</v>
      </c>
      <c r="J16" s="51">
        <v>0</v>
      </c>
      <c r="K16" s="51"/>
      <c r="L16" s="51"/>
      <c r="M16" s="51">
        <v>5</v>
      </c>
      <c r="N16" s="51">
        <v>5</v>
      </c>
      <c r="O16" s="51"/>
      <c r="P16" s="51"/>
      <c r="Q16" s="51"/>
      <c r="R16" s="51"/>
      <c r="S16" s="51"/>
      <c r="T16" s="103">
        <f>SUM(E16:S16)</f>
        <v>32</v>
      </c>
      <c r="U16" s="53"/>
      <c r="V16" s="54">
        <f>T19</f>
        <v>87</v>
      </c>
      <c r="W16" s="55">
        <f>COUNTIF($E16:$S16,0)+COUNTIF($E17:$S17,0)+COUNTIF($E18:$S18,0)+COUNTIF($E19:$S19,0)</f>
        <v>3</v>
      </c>
      <c r="X16" s="55">
        <f>COUNTIF($E16:$S16,1)+COUNTIF($E17:$S17,1)+COUNTIF($E18:$S18,1)+COUNTIF($E19:$S19,1)</f>
        <v>1</v>
      </c>
      <c r="Y16" s="55">
        <f>COUNTIF($E16:$S16,2)+COUNTIF($E17:$S17,2)+COUNTIF($E18:$S18,2)+COUNTIF($E19:$S19,2)</f>
        <v>2</v>
      </c>
      <c r="Z16" s="55">
        <f>COUNTIF($E16:$S16,3)+COUNTIF($E17:$S17,3)+COUNTIF($E18:$S18,3)+COUNTIF($E19:$S19,3)</f>
        <v>4</v>
      </c>
      <c r="AA16" s="55">
        <f>COUNTIF($E16:$S16,5)+COUNTIF($E17:$S17,5)+COUNTIF($E18:$S18,5)+COUNTIF($E19:$S19,5)</f>
        <v>14</v>
      </c>
      <c r="AB16" s="56">
        <f>COUNTIF($E16:$S16,"5*")+COUNTIF($E17:$S17,"5*")+COUNTIF($E18:$S18,"5*")</f>
        <v>0</v>
      </c>
      <c r="AC16" s="57">
        <f>COUNTIF($E16:$S16,20)+COUNTIF($E17:$S17,20)+COUNTIF($E18:$S18,20)</f>
        <v>0</v>
      </c>
    </row>
    <row r="17" spans="1:29" ht="12.75">
      <c r="A17" s="46"/>
      <c r="B17" s="58" t="s">
        <v>40</v>
      </c>
      <c r="C17" s="58"/>
      <c r="D17" s="49"/>
      <c r="E17" s="59">
        <v>5</v>
      </c>
      <c r="F17" s="60">
        <v>1</v>
      </c>
      <c r="G17" s="60">
        <v>5</v>
      </c>
      <c r="H17" s="60">
        <v>2</v>
      </c>
      <c r="I17" s="60">
        <v>3</v>
      </c>
      <c r="J17" s="60">
        <v>3</v>
      </c>
      <c r="K17" s="60"/>
      <c r="L17" s="60"/>
      <c r="M17" s="60">
        <v>5</v>
      </c>
      <c r="N17" s="60">
        <v>5</v>
      </c>
      <c r="O17" s="60"/>
      <c r="P17" s="60"/>
      <c r="Q17" s="60"/>
      <c r="R17" s="60"/>
      <c r="S17" s="60"/>
      <c r="T17" s="104">
        <f>SUM(E17:S17)</f>
        <v>29</v>
      </c>
      <c r="U17" s="62"/>
      <c r="V17" s="63"/>
      <c r="W17" s="64"/>
      <c r="X17" s="64"/>
      <c r="Y17" s="64"/>
      <c r="Z17" s="64"/>
      <c r="AA17" s="64"/>
      <c r="AB17" s="65"/>
      <c r="AC17" s="66"/>
    </row>
    <row r="18" spans="1:29" ht="12.75">
      <c r="A18" s="46"/>
      <c r="B18" s="67"/>
      <c r="C18" s="68"/>
      <c r="D18" s="69"/>
      <c r="E18" s="70">
        <v>3</v>
      </c>
      <c r="F18" s="71">
        <v>0</v>
      </c>
      <c r="G18" s="71">
        <v>5</v>
      </c>
      <c r="H18" s="71">
        <v>3</v>
      </c>
      <c r="I18" s="71">
        <v>5</v>
      </c>
      <c r="J18" s="71">
        <v>0</v>
      </c>
      <c r="K18" s="71"/>
      <c r="L18" s="71"/>
      <c r="M18" s="71">
        <v>5</v>
      </c>
      <c r="N18" s="71">
        <v>5</v>
      </c>
      <c r="O18" s="71"/>
      <c r="P18" s="71"/>
      <c r="Q18" s="71"/>
      <c r="R18" s="71"/>
      <c r="S18" s="71"/>
      <c r="T18" s="105">
        <f>SUM(E18:S18)</f>
        <v>26</v>
      </c>
      <c r="U18" s="72"/>
      <c r="V18" s="73">
        <v>0.47152777777777777</v>
      </c>
      <c r="W18" s="74" t="s">
        <v>23</v>
      </c>
      <c r="X18" s="75"/>
      <c r="Y18" s="75"/>
      <c r="Z18" s="76"/>
      <c r="AA18" s="76"/>
      <c r="AB18" s="77"/>
      <c r="AC18" s="78" t="s">
        <v>24</v>
      </c>
    </row>
    <row r="19" spans="1:29" ht="12.75">
      <c r="A19" s="46"/>
      <c r="B19" s="87"/>
      <c r="C19" s="88"/>
      <c r="D19" s="69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>
        <f>SUM(T16:T18)</f>
        <v>87</v>
      </c>
      <c r="U19" s="109"/>
      <c r="V19" s="110">
        <v>0.5784722222222222</v>
      </c>
      <c r="W19" s="93" t="s">
        <v>25</v>
      </c>
      <c r="X19" s="94"/>
      <c r="Y19" s="94"/>
      <c r="Z19" s="95"/>
      <c r="AA19" s="94"/>
      <c r="AB19" s="96"/>
      <c r="AC19" s="111" t="str">
        <f>TEXT(IF($E17="","",(IF($E18="",T17/(15-(COUNTIF($E17:$S17,""))),(IF($E19="",(T17+T18)/(30-(COUNTIF($E17:$S17,"")+COUNTIF($E18:$S18,""))),(T17+T18+T19)/(45-(COUNTIF($E17:$S17,"")+COUNTIF($E18:$S18,"")+COUNTIF($E19:$S19,"")))))))),"0,00")</f>
        <v>1,83</v>
      </c>
    </row>
    <row r="20" spans="1:29" ht="12.75">
      <c r="A20" s="46" t="s">
        <v>41</v>
      </c>
      <c r="B20" s="47"/>
      <c r="C20" s="98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03">
        <f>SUM(E20:S20)</f>
        <v>0</v>
      </c>
      <c r="U20" s="53"/>
      <c r="V20" s="54">
        <f>T23</f>
        <v>0</v>
      </c>
      <c r="W20" s="55">
        <f>COUNTIF($E20:$S20,0)+COUNTIF($E21:$S21,0)+COUNTIF($E22:$S22,0)+COUNTIF($E23:$S23,0)</f>
        <v>0</v>
      </c>
      <c r="X20" s="55">
        <f>COUNTIF($E20:$S20,1)+COUNTIF($E21:$S21,1)+COUNTIF($E22:$S22,1)+COUNTIF($E23:$S23,1)</f>
        <v>0</v>
      </c>
      <c r="Y20" s="55">
        <f>COUNTIF($E20:$S20,2)+COUNTIF($E21:$S21,2)+COUNTIF($E22:$S22,2)+COUNTIF($E23:$S23,2)</f>
        <v>0</v>
      </c>
      <c r="Z20" s="55">
        <f>COUNTIF($E20:$S20,3)+COUNTIF($E21:$S21,3)+COUNTIF($E22:$S22,3)+COUNTIF($E23:$S23,3)</f>
        <v>0</v>
      </c>
      <c r="AA20" s="55">
        <f>COUNTIF($E20:$S20,5)+COUNTIF($E21:$S21,5)+COUNTIF($E22:$S22,5)+COUNTIF($E23:$S23,5)</f>
        <v>0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2.75">
      <c r="A21" s="46"/>
      <c r="B21" s="58"/>
      <c r="C21" s="58"/>
      <c r="D21" s="4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104">
        <f>SUM(E21:S21)</f>
        <v>0</v>
      </c>
      <c r="U21" s="62"/>
      <c r="V21" s="63"/>
      <c r="W21" s="64"/>
      <c r="X21" s="64"/>
      <c r="Y21" s="64"/>
      <c r="Z21" s="64"/>
      <c r="AA21" s="64"/>
      <c r="AB21" s="65"/>
      <c r="AC21" s="66"/>
    </row>
    <row r="22" spans="1:29" ht="12.75">
      <c r="A22" s="46"/>
      <c r="B22" s="67"/>
      <c r="C22" s="68"/>
      <c r="D22" s="69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105">
        <f>SUM(E22:S22)</f>
        <v>0</v>
      </c>
      <c r="U22" s="72"/>
      <c r="V22" s="73"/>
      <c r="W22" s="74" t="s">
        <v>23</v>
      </c>
      <c r="X22" s="75"/>
      <c r="Y22" s="75"/>
      <c r="Z22" s="76"/>
      <c r="AA22" s="76"/>
      <c r="AB22" s="77"/>
      <c r="AC22" s="78" t="str">
        <f>TEXT((V23-V22+0.00000000000001),"[hh].mm.ss")</f>
        <v>00,00,00</v>
      </c>
    </row>
    <row r="23" spans="1:29" ht="12.75">
      <c r="A23" s="46"/>
      <c r="B23" s="87"/>
      <c r="C23" s="88"/>
      <c r="D23" s="69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>
        <f>SUM(T20:T22)</f>
        <v>0</v>
      </c>
      <c r="U23" s="109"/>
      <c r="V23" s="110"/>
      <c r="W23" s="93" t="s">
        <v>25</v>
      </c>
      <c r="X23" s="94"/>
      <c r="Y23" s="94"/>
      <c r="Z23" s="95"/>
      <c r="AA23" s="94"/>
      <c r="AB23" s="96"/>
      <c r="AC23" s="111" t="str">
        <f>TEXT(IF($E21="","",(IF($E22="",T21/(15-(COUNTIF($E21:$S21,""))),(IF($E23="",(T21+T22)/(30-(COUNTIF($E21:$S21,"")+COUNTIF($E22:$S22,""))),(T21+T22+T23)/(45-(COUNTIF($E21:$S21,"")+COUNTIF($E22:$S22,"")+COUNTIF($E23:$S23,"")))))))),"0,00")</f>
        <v>0,00</v>
      </c>
    </row>
    <row r="24" spans="1:29" ht="12.75">
      <c r="A24" s="46" t="s">
        <v>42</v>
      </c>
      <c r="B24" s="47"/>
      <c r="C24" s="98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103">
        <f>SUM(E24:S24)</f>
        <v>0</v>
      </c>
      <c r="U24" s="53"/>
      <c r="V24" s="54">
        <f>T27</f>
        <v>0</v>
      </c>
      <c r="W24" s="55">
        <f>COUNTIF($E24:$S24,0)+COUNTIF($E25:$S25,0)+COUNTIF($E26:$S26,0)+COUNTIF($E27:$S27,0)</f>
        <v>0</v>
      </c>
      <c r="X24" s="55">
        <f>COUNTIF($E24:$S24,1)+COUNTIF($E25:$S25,1)+COUNTIF($E26:$S26,1)+COUNTIF($E27:$S27,1)</f>
        <v>0</v>
      </c>
      <c r="Y24" s="55">
        <f>COUNTIF($E24:$S24,2)+COUNTIF($E25:$S25,2)+COUNTIF($E26:$S26,2)+COUNTIF($E27:$S27,2)</f>
        <v>0</v>
      </c>
      <c r="Z24" s="55">
        <f>COUNTIF($E24:$S24,3)+COUNTIF($E25:$S25,3)+COUNTIF($E26:$S26,3)+COUNTIF($E27:$S27,3)</f>
        <v>0</v>
      </c>
      <c r="AA24" s="55">
        <f>COUNTIF($E24:$S24,5)+COUNTIF($E25:$S25,5)+COUNTIF($E26:$S26,5)+COUNTIF($E27:$S27,5)</f>
        <v>0</v>
      </c>
      <c r="AB24" s="56">
        <f>COUNTIF($E24:$S24,"5*")+COUNTIF($E25:$S25,"5*")+COUNTIF($E26:$S26,"5*")</f>
        <v>0</v>
      </c>
      <c r="AC24" s="57">
        <f>COUNTIF($E24:$S24,20)+COUNTIF($E25:$S25,20)+COUNTIF($E26:$S26,20)</f>
        <v>0</v>
      </c>
    </row>
    <row r="25" spans="1:29" ht="12.75">
      <c r="A25" s="46"/>
      <c r="B25" s="58"/>
      <c r="C25" s="58"/>
      <c r="D25" s="4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04">
        <f>SUM(E25:S25)</f>
        <v>0</v>
      </c>
      <c r="U25" s="62"/>
      <c r="V25" s="63"/>
      <c r="W25" s="64"/>
      <c r="X25" s="64"/>
      <c r="Y25" s="64"/>
      <c r="Z25" s="64"/>
      <c r="AA25" s="64"/>
      <c r="AB25" s="65"/>
      <c r="AC25" s="66"/>
    </row>
    <row r="26" spans="1:29" ht="12.75">
      <c r="A26" s="46"/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05">
        <f>SUM(E26:S26)</f>
        <v>0</v>
      </c>
      <c r="U26" s="72"/>
      <c r="V26" s="73"/>
      <c r="W26" s="74" t="s">
        <v>23</v>
      </c>
      <c r="X26" s="75"/>
      <c r="Y26" s="75"/>
      <c r="Z26" s="76"/>
      <c r="AA26" s="76"/>
      <c r="AB26" s="77"/>
      <c r="AC26" s="78" t="str">
        <f>TEXT((V27-V26+0.00000000000001),"[hh].mm.ss")</f>
        <v>00,00,00</v>
      </c>
    </row>
    <row r="27" spans="1:29" ht="12.75">
      <c r="A27" s="46"/>
      <c r="B27" s="67"/>
      <c r="C27" s="68"/>
      <c r="D27" s="69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108">
        <f>SUM(T24:T26)</f>
        <v>0</v>
      </c>
      <c r="U27" s="62"/>
      <c r="V27" s="80"/>
      <c r="W27" s="74" t="s">
        <v>25</v>
      </c>
      <c r="X27" s="75"/>
      <c r="Y27" s="75"/>
      <c r="Z27" s="81"/>
      <c r="AA27" s="75"/>
      <c r="AB27" s="76"/>
      <c r="AC27" s="82" t="str">
        <f>TEXT(IF($E25="","",(IF($E26="",T25/(15-(COUNTIF($E25:$S25,""))),(IF($E27="",(T25+T26)/(30-(COUNTIF($E25:$S25,"")+COUNTIF($E26:$S26,""))),(T25+T26+T27)/(45-(COUNTIF($E25:$S25,"")+COUNTIF($E26:$S26,"")+COUNTIF($E27:$S27,"")))))))),"0,00")</f>
        <v>0,00</v>
      </c>
    </row>
    <row r="28" spans="1:29" ht="12.75">
      <c r="A28" s="46" t="s">
        <v>43</v>
      </c>
      <c r="B28" s="47"/>
      <c r="C28" s="98"/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03">
        <f>SUM(E28:S28)</f>
        <v>0</v>
      </c>
      <c r="U28" s="53"/>
      <c r="V28" s="54">
        <f>T31</f>
        <v>0</v>
      </c>
      <c r="W28" s="55">
        <f>COUNTIF($E28:$S28,0)+COUNTIF($E29:$S29,0)+COUNTIF($E30:$S30,0)+COUNTIF($E31:$S31,0)</f>
        <v>0</v>
      </c>
      <c r="X28" s="55">
        <f>COUNTIF($E28:$S28,1)+COUNTIF($E29:$S29,1)+COUNTIF($E30:$S30,1)+COUNTIF($E31:$S31,1)</f>
        <v>0</v>
      </c>
      <c r="Y28" s="55">
        <f>COUNTIF($E28:$S28,2)+COUNTIF($E29:$S29,2)+COUNTIF($E30:$S30,2)+COUNTIF($E31:$S31,2)</f>
        <v>0</v>
      </c>
      <c r="Z28" s="55">
        <f>COUNTIF($E28:$S28,3)+COUNTIF($E29:$S29,3)+COUNTIF($E30:$S30,3)+COUNTIF($E31:$S31,3)</f>
        <v>0</v>
      </c>
      <c r="AA28" s="55">
        <f>COUNTIF($E28:$S28,5)+COUNTIF($E29:$S29,5)+COUNTIF($E30:$S30,5)+COUNTIF($E31:$S31,5)</f>
        <v>0</v>
      </c>
      <c r="AB28" s="56">
        <f>COUNTIF($E28:$S28,"5*")+COUNTIF($E29:$S29,"5*")+COUNTIF($E30:$S30,"5*")</f>
        <v>0</v>
      </c>
      <c r="AC28" s="83">
        <f>COUNTIF($E28:$S28,20)+COUNTIF($E29:$S29,20)+COUNTIF($E30:$S30,20)</f>
        <v>0</v>
      </c>
    </row>
    <row r="29" spans="1:29" ht="12.75">
      <c r="A29" s="46"/>
      <c r="B29" s="58"/>
      <c r="C29" s="58"/>
      <c r="D29" s="4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04">
        <f>SUM(E29:S29)</f>
        <v>0</v>
      </c>
      <c r="U29" s="62"/>
      <c r="V29" s="63"/>
      <c r="W29" s="64"/>
      <c r="X29" s="64"/>
      <c r="Y29" s="64"/>
      <c r="Z29" s="64"/>
      <c r="AA29" s="64"/>
      <c r="AB29" s="65"/>
      <c r="AC29" s="84"/>
    </row>
    <row r="30" spans="1:29" ht="12.75">
      <c r="A30" s="46"/>
      <c r="B30" s="67"/>
      <c r="C30" s="68"/>
      <c r="D30" s="85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05">
        <f>SUM(E30:S30)</f>
        <v>0</v>
      </c>
      <c r="U30" s="72"/>
      <c r="V30" s="73"/>
      <c r="W30" s="74" t="s">
        <v>23</v>
      </c>
      <c r="X30" s="75"/>
      <c r="Y30" s="75"/>
      <c r="Z30" s="76"/>
      <c r="AA30" s="76"/>
      <c r="AB30" s="77"/>
      <c r="AC30" s="86" t="str">
        <f>TEXT((V31-V30+0.00000000000001),"[hh].mm.ss")</f>
        <v>00,00,00</v>
      </c>
    </row>
    <row r="31" spans="1:29" ht="12.75">
      <c r="A31" s="46"/>
      <c r="B31" s="87"/>
      <c r="C31" s="88"/>
      <c r="D31" s="85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08">
        <f>SUM(T28:T30)</f>
        <v>0</v>
      </c>
      <c r="U31" s="91"/>
      <c r="V31" s="92"/>
      <c r="W31" s="93" t="s">
        <v>25</v>
      </c>
      <c r="X31" s="94"/>
      <c r="Y31" s="94"/>
      <c r="Z31" s="95"/>
      <c r="AA31" s="94"/>
      <c r="AB31" s="96"/>
      <c r="AC31" s="97" t="str">
        <f>TEXT(IF($E29="","",(IF($E30="",T29/(15-(COUNTIF($E29:$S29,""))),(IF($E31="",(T29+T30)/(30-(COUNTIF($E29:$S29,"")+COUNTIF($E30:$S30,""))),(T29+T30+T31)/(45-(COUNTIF($E29:$S29,"")+COUNTIF($E30:$S30,"")+COUNTIF($E31:$S31,"")))))))),"0,00")</f>
        <v>0,00</v>
      </c>
    </row>
    <row r="32" spans="1:29" ht="12.75">
      <c r="A32" s="46" t="s">
        <v>44</v>
      </c>
      <c r="B32" s="47"/>
      <c r="C32" s="98"/>
      <c r="D32" s="49" t="s">
        <v>24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103">
        <f>SUM(E32:S32)</f>
        <v>0</v>
      </c>
      <c r="U32" s="53"/>
      <c r="V32" s="54">
        <f>T35</f>
        <v>0</v>
      </c>
      <c r="W32" s="55">
        <f>COUNTIF($E32:$S32,0)+COUNTIF($E33:$S33,0)+COUNTIF($E34:$S34,0)+COUNTIF($E35:$S35,0)</f>
        <v>0</v>
      </c>
      <c r="X32" s="55">
        <f>COUNTIF($E32:$S32,1)+COUNTIF($E33:$S33,1)+COUNTIF($E34:$S34,1)+COUNTIF($E35:$S35,1)</f>
        <v>0</v>
      </c>
      <c r="Y32" s="55">
        <f>COUNTIF($E32:$S32,2)+COUNTIF($E33:$S33,2)+COUNTIF($E34:$S34,2)+COUNTIF($E35:$S35,2)</f>
        <v>0</v>
      </c>
      <c r="Z32" s="55">
        <f>COUNTIF($E32:$S32,3)+COUNTIF($E33:$S33,3)+COUNTIF($E34:$S34,3)+COUNTIF($E35:$S35,3)</f>
        <v>0</v>
      </c>
      <c r="AA32" s="55">
        <f>COUNTIF($E32:$S32,5)+COUNTIF($E33:$S33,5)+COUNTIF($E34:$S34,5)+COUNTIF($E35:$S35,5)</f>
        <v>0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2.75">
      <c r="A33" s="46"/>
      <c r="B33" s="58" t="s">
        <v>24</v>
      </c>
      <c r="C33" s="58"/>
      <c r="D33" s="4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04">
        <f>SUM(E33:S33)</f>
        <v>0</v>
      </c>
      <c r="U33" s="62"/>
      <c r="V33" s="63"/>
      <c r="W33" s="64"/>
      <c r="X33" s="64"/>
      <c r="Y33" s="64"/>
      <c r="Z33" s="64"/>
      <c r="AA33" s="64"/>
      <c r="AB33" s="65"/>
      <c r="AC33" s="66"/>
    </row>
    <row r="34" spans="1:29" ht="12.75">
      <c r="A34" s="46"/>
      <c r="B34" s="67"/>
      <c r="C34" s="68"/>
      <c r="D34" s="69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05">
        <f>SUM(E34:S34)</f>
        <v>0</v>
      </c>
      <c r="U34" s="72"/>
      <c r="V34" s="73"/>
      <c r="W34" s="74" t="s">
        <v>23</v>
      </c>
      <c r="X34" s="75"/>
      <c r="Y34" s="75"/>
      <c r="Z34" s="76"/>
      <c r="AA34" s="76"/>
      <c r="AB34" s="77"/>
      <c r="AC34" s="78" t="str">
        <f>TEXT((V35-V34+0.00000000000001),"[hh].mm.ss")</f>
        <v>00,00,00</v>
      </c>
    </row>
    <row r="35" spans="1:29" ht="12.75">
      <c r="A35" s="46"/>
      <c r="B35" s="87"/>
      <c r="C35" s="88"/>
      <c r="D35" s="69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8">
        <f>SUM(T32:T34)</f>
        <v>0</v>
      </c>
      <c r="U35" s="109"/>
      <c r="V35" s="110"/>
      <c r="W35" s="93" t="s">
        <v>25</v>
      </c>
      <c r="X35" s="94"/>
      <c r="Y35" s="94"/>
      <c r="Z35" s="95"/>
      <c r="AA35" s="94"/>
      <c r="AB35" s="96"/>
      <c r="AC35" s="111" t="str">
        <f>TEXT(IF($E33="","",(IF($E34="",T33/(15-(COUNTIF($E33:$S33,""))),(IF($E35="",(T33+T34)/(30-(COUNTIF($E33:$S33,"")+COUNTIF($E34:$S34,""))),(T33+T34+T35)/(45-(COUNTIF($E33:$S33,"")+COUNTIF($E34:$S34,"")+COUNTIF($E35:$S35,"")))))))),"0,00")</f>
        <v>0,00</v>
      </c>
    </row>
    <row r="36" spans="1:29" ht="12.75">
      <c r="A36" s="46" t="s">
        <v>45</v>
      </c>
      <c r="B36" s="47"/>
      <c r="C36" s="98"/>
      <c r="D36" s="49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103">
        <f>SUM(E36:S36)</f>
        <v>0</v>
      </c>
      <c r="U36" s="53"/>
      <c r="V36" s="54">
        <f>T39</f>
        <v>0</v>
      </c>
      <c r="W36" s="55">
        <f>COUNTIF($E36:$S36,0)+COUNTIF($E37:$S37,0)+COUNTIF($E38:$S38,0)+COUNTIF($E39:$S39,0)</f>
        <v>0</v>
      </c>
      <c r="X36" s="55">
        <f>COUNTIF($E36:$S36,1)+COUNTIF($E37:$S37,1)+COUNTIF($E38:$S38,1)+COUNTIF($E39:$S39,1)</f>
        <v>0</v>
      </c>
      <c r="Y36" s="55">
        <f>COUNTIF($E36:$S36,2)+COUNTIF($E37:$S37,2)+COUNTIF($E38:$S38,2)+COUNTIF($E39:$S39,2)</f>
        <v>0</v>
      </c>
      <c r="Z36" s="55">
        <f>COUNTIF($E36:$S36,3)+COUNTIF($E37:$S37,3)+COUNTIF($E38:$S38,3)+COUNTIF($E39:$S39,3)</f>
        <v>0</v>
      </c>
      <c r="AA36" s="55">
        <f>COUNTIF($E36:$S36,5)+COUNTIF($E37:$S37,5)+COUNTIF($E38:$S38,5)+COUNTIF($E39:$S39,5)</f>
        <v>0</v>
      </c>
      <c r="AB36" s="56">
        <f>COUNTIF($E36:$S36,"5*")+COUNTIF($E37:$S37,"5*")+COUNTIF($E38:$S38,"5*")</f>
        <v>0</v>
      </c>
      <c r="AC36" s="57">
        <f>COUNTIF($E36:$S36,20)+COUNTIF($E37:$S37,20)+COUNTIF($E38:$S38,20)</f>
        <v>0</v>
      </c>
    </row>
    <row r="37" spans="1:29" ht="12.75">
      <c r="A37" s="46"/>
      <c r="B37" s="58"/>
      <c r="C37" s="58"/>
      <c r="D37" s="49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04">
        <f>SUM(E37:S37)</f>
        <v>0</v>
      </c>
      <c r="U37" s="62"/>
      <c r="V37" s="63"/>
      <c r="W37" s="64"/>
      <c r="X37" s="64"/>
      <c r="Y37" s="64"/>
      <c r="Z37" s="64"/>
      <c r="AA37" s="64"/>
      <c r="AB37" s="65"/>
      <c r="AC37" s="66"/>
    </row>
    <row r="38" spans="1:29" ht="12.75">
      <c r="A38" s="46"/>
      <c r="B38" s="67"/>
      <c r="C38" s="68"/>
      <c r="D38" s="69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05">
        <f>SUM(E38:S38)</f>
        <v>0</v>
      </c>
      <c r="U38" s="72"/>
      <c r="V38" s="73"/>
      <c r="W38" s="74" t="s">
        <v>23</v>
      </c>
      <c r="X38" s="75"/>
      <c r="Y38" s="75"/>
      <c r="Z38" s="76"/>
      <c r="AA38" s="76"/>
      <c r="AB38" s="77"/>
      <c r="AC38" s="78" t="str">
        <f>TEXT((V39-V38+0.00000000000001),"[hh].mm.ss")</f>
        <v>00,00,00</v>
      </c>
    </row>
    <row r="39" spans="1:29" ht="12.75">
      <c r="A39" s="46"/>
      <c r="B39" s="87"/>
      <c r="C39" s="88"/>
      <c r="D39" s="69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>
        <f>SUM(T36:T38)</f>
        <v>0</v>
      </c>
      <c r="U39" s="109"/>
      <c r="V39" s="110"/>
      <c r="W39" s="93" t="s">
        <v>25</v>
      </c>
      <c r="X39" s="94"/>
      <c r="Y39" s="94"/>
      <c r="Z39" s="95"/>
      <c r="AA39" s="94"/>
      <c r="AB39" s="96"/>
      <c r="AC39" s="111" t="str">
        <f>TEXT(IF($E37="","",(IF($E38="",T37/(15-(COUNTIF($E37:$S37,""))),(IF($E39="",(T37+T38)/(30-(COUNTIF($E37:$S37,"")+COUNTIF($E38:$S38,""))),(T37+T38+T39)/(45-(COUNTIF($E37:$S37,"")+COUNTIF($E38:$S38,"")+COUNTIF($E39:$S39,"")))))))),"0,00")</f>
        <v>0,00</v>
      </c>
    </row>
    <row r="40" spans="1:29" ht="12.75">
      <c r="A40" s="46" t="s">
        <v>46</v>
      </c>
      <c r="B40" s="47"/>
      <c r="C40" s="98"/>
      <c r="D40" s="49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03">
        <f>SUM(E40:S40)</f>
        <v>0</v>
      </c>
      <c r="U40" s="53"/>
      <c r="V40" s="54"/>
      <c r="W40" s="55">
        <f>COUNTIF($E40:$S40,0)+COUNTIF($E41:$S41,0)+COUNTIF($E42:$S42,0)+COUNTIF($E43:$S43,0)</f>
        <v>0</v>
      </c>
      <c r="X40" s="55">
        <f>COUNTIF($E40:$S40,1)+COUNTIF($E41:$S41,1)+COUNTIF($E42:$S42,1)+COUNTIF($E43:$S43,1)</f>
        <v>0</v>
      </c>
      <c r="Y40" s="55">
        <f>COUNTIF($E40:$S40,2)+COUNTIF($E41:$S41,2)+COUNTIF($E42:$S42,2)+COUNTIF($E43:$S43,2)</f>
        <v>0</v>
      </c>
      <c r="Z40" s="55">
        <f>COUNTIF($E40:$S40,3)+COUNTIF($E41:$S41,3)+COUNTIF($E42:$S42,3)+COUNTIF($E43:$S43,3)</f>
        <v>0</v>
      </c>
      <c r="AA40" s="55">
        <f>COUNTIF($E40:$S40,5)+COUNTIF($E41:$S41,5)+COUNTIF($E42:$S42,5)+COUNTIF($E43:$S43,5)</f>
        <v>0</v>
      </c>
      <c r="AB40" s="56">
        <f>COUNTIF($E40:$S40,"5*")+COUNTIF($E41:$S41,"5*")+COUNTIF($E42:$S42,"5*")</f>
        <v>0</v>
      </c>
      <c r="AC40" s="57">
        <f>COUNTIF($E40:$S40,20)+COUNTIF($E41:$S41,20)+COUNTIF($E42:$S42,20)</f>
        <v>0</v>
      </c>
    </row>
    <row r="41" spans="1:29" ht="12.75">
      <c r="A41" s="46"/>
      <c r="B41" s="58"/>
      <c r="C41" s="58"/>
      <c r="D41" s="4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04">
        <f>SUM(E41:S41)</f>
        <v>0</v>
      </c>
      <c r="U41" s="62"/>
      <c r="V41" s="63"/>
      <c r="W41" s="64"/>
      <c r="X41" s="64"/>
      <c r="Y41" s="64"/>
      <c r="Z41" s="64"/>
      <c r="AA41" s="64"/>
      <c r="AB41" s="65"/>
      <c r="AC41" s="66"/>
    </row>
    <row r="42" spans="1:29" ht="12.75">
      <c r="A42" s="46"/>
      <c r="B42" s="67"/>
      <c r="C42" s="68"/>
      <c r="D42" s="69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105">
        <f>SUM(E42:S42)</f>
        <v>0</v>
      </c>
      <c r="U42" s="72"/>
      <c r="V42" s="73"/>
      <c r="W42" s="74" t="s">
        <v>23</v>
      </c>
      <c r="X42" s="75"/>
      <c r="Y42" s="75"/>
      <c r="Z42" s="76"/>
      <c r="AA42" s="76"/>
      <c r="AB42" s="77"/>
      <c r="AC42" s="78" t="str">
        <f>TEXT((V43-V42+0.00000000000001),"[hh].mm.ss")</f>
        <v>00,00,00</v>
      </c>
    </row>
    <row r="43" spans="1:29" ht="12.75">
      <c r="A43" s="46"/>
      <c r="B43" s="67"/>
      <c r="C43" s="68"/>
      <c r="D43" s="69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08">
        <f>SUM(T40:T42)</f>
        <v>0</v>
      </c>
      <c r="U43" s="62"/>
      <c r="V43" s="80"/>
      <c r="W43" s="74" t="s">
        <v>25</v>
      </c>
      <c r="X43" s="75"/>
      <c r="Y43" s="75"/>
      <c r="Z43" s="81"/>
      <c r="AA43" s="75"/>
      <c r="AB43" s="76"/>
      <c r="AC43" s="82" t="str">
        <f>TEXT(IF($E41="","",(IF($E42="",T41/(15-(COUNTIF($E41:$S41,""))),(IF($E43="",(T41+T42)/(30-(COUNTIF($E41:$S41,"")+COUNTIF($E42:$S42,""))),(T41+T42+T43)/(45-(COUNTIF($E41:$S41,"")+COUNTIF($E42:$S42,"")+COUNTIF($E43:$S43,"")))))))),"0,00")</f>
        <v>0,00</v>
      </c>
    </row>
    <row r="44" spans="1:29" ht="12.75">
      <c r="A44" s="112"/>
      <c r="B44" s="47"/>
      <c r="C44" s="98"/>
      <c r="D44" s="49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03">
        <f>SUM(E44:S44)</f>
        <v>0</v>
      </c>
      <c r="U44" s="53"/>
      <c r="V44" s="54"/>
      <c r="W44" s="55">
        <f>COUNTIF($E44:$S44,0)+COUNTIF($E45:$S45,0)+COUNTIF($E46:$S46,0)+COUNTIF($E47:$S47,0)</f>
        <v>0</v>
      </c>
      <c r="X44" s="55">
        <f>COUNTIF($E44:$S44,1)+COUNTIF($E45:$S45,1)+COUNTIF($E46:$S46,1)+COUNTIF($E47:$S47,1)</f>
        <v>0</v>
      </c>
      <c r="Y44" s="55">
        <f>COUNTIF($E44:$S44,2)+COUNTIF($E45:$S45,2)+COUNTIF($E46:$S46,2)+COUNTIF($E47:$S47,2)</f>
        <v>0</v>
      </c>
      <c r="Z44" s="55">
        <f>COUNTIF($E44:$S44,3)+COUNTIF($E45:$S45,3)+COUNTIF($E46:$S46,3)+COUNTIF($E47:$S47,3)</f>
        <v>0</v>
      </c>
      <c r="AA44" s="55">
        <f>COUNTIF($E44:$S44,5)+COUNTIF($E45:$S45,5)+COUNTIF($E46:$S46,5)+COUNTIF($E47:$S47,5)</f>
        <v>0</v>
      </c>
      <c r="AB44" s="56">
        <f>COUNTIF($E44:$S44,"5*")+COUNTIF($E45:$S45,"5*")+COUNTIF($E46:$S46,"5*")</f>
        <v>0</v>
      </c>
      <c r="AC44" s="83">
        <f>COUNTIF($E44:$S44,20)+COUNTIF($E45:$S45,20)+COUNTIF($E46:$S46,20)</f>
        <v>0</v>
      </c>
    </row>
    <row r="45" spans="1:29" ht="12.75">
      <c r="A45" s="113"/>
      <c r="B45" s="58"/>
      <c r="C45" s="58"/>
      <c r="D45" s="49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04">
        <f>SUM(E45:S45)</f>
        <v>0</v>
      </c>
      <c r="U45" s="62"/>
      <c r="V45" s="63"/>
      <c r="W45" s="64"/>
      <c r="X45" s="64"/>
      <c r="Y45" s="64"/>
      <c r="Z45" s="64"/>
      <c r="AA45" s="64"/>
      <c r="AB45" s="65"/>
      <c r="AC45" s="84"/>
    </row>
    <row r="46" spans="1:29" ht="12.75">
      <c r="A46" s="114"/>
      <c r="B46" s="67"/>
      <c r="C46" s="68"/>
      <c r="D46" s="85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105">
        <f>SUM(E46:S46)</f>
        <v>0</v>
      </c>
      <c r="U46" s="72"/>
      <c r="V46" s="73"/>
      <c r="W46" s="74" t="s">
        <v>23</v>
      </c>
      <c r="X46" s="75"/>
      <c r="Y46" s="75"/>
      <c r="Z46" s="76"/>
      <c r="AA46" s="76"/>
      <c r="AB46" s="77"/>
      <c r="AC46" s="86" t="str">
        <f>TEXT((V47-V46+0.00000000000001),"[hh].mm.ss")</f>
        <v>00,00,00</v>
      </c>
    </row>
    <row r="47" spans="1:29" ht="12.75">
      <c r="A47" s="115"/>
      <c r="B47" s="87"/>
      <c r="C47" s="88"/>
      <c r="D47" s="85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108">
        <f>SUM(T44:T46)</f>
        <v>0</v>
      </c>
      <c r="U47" s="91"/>
      <c r="V47" s="92"/>
      <c r="W47" s="93" t="s">
        <v>25</v>
      </c>
      <c r="X47" s="94"/>
      <c r="Y47" s="94"/>
      <c r="Z47" s="95"/>
      <c r="AA47" s="94"/>
      <c r="AB47" s="96"/>
      <c r="AC47" s="97" t="str">
        <f>TEXT(IF($E45="","",(IF($E46="",T45/(15-(COUNTIF($E45:$S45,""))),(IF($E47="",(T45+T46)/(30-(COUNTIF($E45:$S45,"")+COUNTIF($E46:$S46,""))),(T45+T46+T47)/(45-(COUNTIF($E45:$S45,"")+COUNTIF($E46:$S46,"")+COUNTIF($E47:$S47,"")))))))),"0,00")</f>
        <v>0,00</v>
      </c>
    </row>
  </sheetData>
  <sheetProtection selectLockedCells="1" selectUnlockedCells="1"/>
  <mergeCells count="45">
    <mergeCell ref="A1:C1"/>
    <mergeCell ref="D1:S1"/>
    <mergeCell ref="A2:C2"/>
    <mergeCell ref="D2:S2"/>
    <mergeCell ref="A3:AB3"/>
    <mergeCell ref="W6:AC6"/>
    <mergeCell ref="A8:A11"/>
    <mergeCell ref="D8:D9"/>
    <mergeCell ref="B9:C9"/>
    <mergeCell ref="D10:D11"/>
    <mergeCell ref="A12:A15"/>
    <mergeCell ref="D12:D13"/>
    <mergeCell ref="B13:C13"/>
    <mergeCell ref="D14:D15"/>
    <mergeCell ref="A16:A19"/>
    <mergeCell ref="D16:D17"/>
    <mergeCell ref="B17:C17"/>
    <mergeCell ref="D18:D19"/>
    <mergeCell ref="A20:A23"/>
    <mergeCell ref="D20:D21"/>
    <mergeCell ref="B21:C21"/>
    <mergeCell ref="D22:D23"/>
    <mergeCell ref="A24:A27"/>
    <mergeCell ref="D24:D25"/>
    <mergeCell ref="B25:C25"/>
    <mergeCell ref="D26:D27"/>
    <mergeCell ref="A28:A31"/>
    <mergeCell ref="D28:D29"/>
    <mergeCell ref="B29:C29"/>
    <mergeCell ref="D30:D31"/>
    <mergeCell ref="A32:A35"/>
    <mergeCell ref="D32:D33"/>
    <mergeCell ref="B33:C33"/>
    <mergeCell ref="D34:D35"/>
    <mergeCell ref="A36:A39"/>
    <mergeCell ref="D36:D37"/>
    <mergeCell ref="B37:C37"/>
    <mergeCell ref="D38:D39"/>
    <mergeCell ref="A40:A43"/>
    <mergeCell ref="D40:D41"/>
    <mergeCell ref="B41:C41"/>
    <mergeCell ref="D42:D43"/>
    <mergeCell ref="D44:D45"/>
    <mergeCell ref="B45:C45"/>
    <mergeCell ref="D46:D47"/>
  </mergeCells>
  <printOptions/>
  <pageMargins left="0.4722222222222222" right="0.2763888888888889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2" max="4" width="15.75390625" style="0" customWidth="1"/>
    <col min="5" max="19" width="4.87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" t="s">
        <v>31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5.75" customHeight="1">
      <c r="A2" s="5" t="s">
        <v>32</v>
      </c>
      <c r="B2" s="5"/>
      <c r="C2" s="5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116"/>
      <c r="AC2" s="117" t="s">
        <v>47</v>
      </c>
    </row>
    <row r="3" spans="1:29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8">
        <v>1</v>
      </c>
    </row>
    <row r="4" spans="1:29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5"/>
      <c r="AB4" s="13"/>
      <c r="AC4" s="16"/>
    </row>
    <row r="5" spans="1:29" ht="12.75">
      <c r="A5" s="17"/>
      <c r="B5" s="18"/>
      <c r="C5" s="19"/>
      <c r="D5" s="19"/>
      <c r="E5" s="20"/>
      <c r="F5" s="20"/>
      <c r="G5" s="20"/>
      <c r="H5" s="20"/>
      <c r="I5" s="20" t="s">
        <v>6</v>
      </c>
      <c r="J5" s="20"/>
      <c r="K5" s="20"/>
      <c r="L5" s="20"/>
      <c r="M5" s="20"/>
      <c r="N5" s="20"/>
      <c r="O5" s="21"/>
      <c r="P5" s="20"/>
      <c r="Q5" s="20"/>
      <c r="R5" s="20"/>
      <c r="S5" s="20"/>
      <c r="T5" s="22"/>
      <c r="U5" s="22"/>
      <c r="V5" s="23">
        <v>41518</v>
      </c>
      <c r="W5" s="24"/>
      <c r="X5" s="24"/>
      <c r="Y5" s="24"/>
      <c r="Z5" s="22"/>
      <c r="AA5" s="25"/>
      <c r="AB5" s="26"/>
      <c r="AC5" s="27"/>
    </row>
    <row r="6" spans="1:29" ht="12.75">
      <c r="A6" s="28" t="s">
        <v>7</v>
      </c>
      <c r="B6" s="29" t="s">
        <v>8</v>
      </c>
      <c r="C6" s="30" t="s">
        <v>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 t="s">
        <v>11</v>
      </c>
      <c r="U6" s="33"/>
      <c r="V6" s="34"/>
      <c r="W6" s="35" t="s">
        <v>12</v>
      </c>
      <c r="X6" s="35"/>
      <c r="Y6" s="35"/>
      <c r="Z6" s="35"/>
      <c r="AA6" s="35"/>
      <c r="AB6" s="35"/>
      <c r="AC6" s="35"/>
    </row>
    <row r="7" spans="1:29" ht="12.75">
      <c r="A7" s="28"/>
      <c r="B7" s="36" t="s">
        <v>13</v>
      </c>
      <c r="C7" s="37"/>
      <c r="D7" s="38" t="s">
        <v>14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/>
      <c r="P7" s="39"/>
      <c r="Q7" s="39"/>
      <c r="R7" s="39"/>
      <c r="S7" s="39"/>
      <c r="T7" s="40" t="s">
        <v>15</v>
      </c>
      <c r="U7" s="40" t="s">
        <v>16</v>
      </c>
      <c r="V7" s="41" t="s">
        <v>17</v>
      </c>
      <c r="W7" s="42">
        <v>0</v>
      </c>
      <c r="X7" s="43">
        <v>1</v>
      </c>
      <c r="Y7" s="43">
        <v>2</v>
      </c>
      <c r="Z7" s="43">
        <v>3</v>
      </c>
      <c r="AA7" s="43">
        <v>5</v>
      </c>
      <c r="AB7" s="44" t="s">
        <v>18</v>
      </c>
      <c r="AC7" s="45">
        <v>20</v>
      </c>
    </row>
    <row r="8" spans="1:29" ht="12.75">
      <c r="A8" s="119" t="s">
        <v>19</v>
      </c>
      <c r="B8" s="47">
        <v>137</v>
      </c>
      <c r="C8" s="48" t="s">
        <v>38</v>
      </c>
      <c r="D8" s="49" t="s">
        <v>39</v>
      </c>
      <c r="E8" s="50">
        <v>2</v>
      </c>
      <c r="F8" s="51">
        <v>2</v>
      </c>
      <c r="G8" s="51">
        <v>5</v>
      </c>
      <c r="H8" s="51">
        <v>0</v>
      </c>
      <c r="I8" s="51">
        <v>0</v>
      </c>
      <c r="J8" s="51">
        <v>0</v>
      </c>
      <c r="K8" s="51"/>
      <c r="L8" s="51"/>
      <c r="M8" s="51">
        <v>5</v>
      </c>
      <c r="N8" s="51">
        <v>1</v>
      </c>
      <c r="O8" s="51"/>
      <c r="P8" s="51"/>
      <c r="Q8" s="51"/>
      <c r="R8" s="51"/>
      <c r="S8" s="51"/>
      <c r="T8" s="103">
        <f>SUM(E8:S8)</f>
        <v>15</v>
      </c>
      <c r="U8" s="53"/>
      <c r="V8" s="54">
        <f>T11</f>
        <v>25</v>
      </c>
      <c r="W8" s="55">
        <f>COUNTIF($E8:$S8,0)+COUNTIF($E9:$S9,0)+COUNTIF($E10:$S10,0)+COUNTIF($E11:$S11,0)</f>
        <v>14</v>
      </c>
      <c r="X8" s="55">
        <f>COUNTIF($E8:$S8,1)+COUNTIF($E9:$S9,1)+COUNTIF($E10:$S10,1)+COUNTIF($E11:$S11,1)</f>
        <v>3</v>
      </c>
      <c r="Y8" s="55">
        <f>COUNTIF($E8:$S8,2)+COUNTIF($E9:$S9,2)+COUNTIF($E10:$S10,2)+COUNTIF($E11:$S11,2)</f>
        <v>3</v>
      </c>
      <c r="Z8" s="55">
        <f>COUNTIF($E8:$S8,3)+COUNTIF($E9:$S9,3)+COUNTIF($E10:$S10,3)+COUNTIF($E11:$S11,3)</f>
        <v>2</v>
      </c>
      <c r="AA8" s="55">
        <f>COUNTIF($E8:$S8,5)+COUNTIF($E9:$S9,5)+COUNTIF($E10:$S10,5)+COUNTIF($E11:$S11,5)</f>
        <v>2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2.75">
      <c r="A9" s="119">
        <v>137</v>
      </c>
      <c r="B9" s="58" t="s">
        <v>48</v>
      </c>
      <c r="C9" s="58"/>
      <c r="D9" s="49"/>
      <c r="E9" s="59">
        <v>3</v>
      </c>
      <c r="F9" s="60">
        <v>0</v>
      </c>
      <c r="G9" s="60">
        <v>3</v>
      </c>
      <c r="H9" s="60">
        <v>1</v>
      </c>
      <c r="I9" s="60">
        <v>0</v>
      </c>
      <c r="J9" s="60">
        <v>0</v>
      </c>
      <c r="K9" s="60"/>
      <c r="L9" s="60"/>
      <c r="M9" s="60">
        <v>1</v>
      </c>
      <c r="N9" s="60">
        <v>0</v>
      </c>
      <c r="O9" s="60"/>
      <c r="P9" s="60"/>
      <c r="Q9" s="60"/>
      <c r="R9" s="60"/>
      <c r="S9" s="60"/>
      <c r="T9" s="104">
        <f>SUM(E9:S9)</f>
        <v>8</v>
      </c>
      <c r="U9" s="62"/>
      <c r="V9" s="63"/>
      <c r="W9" s="64"/>
      <c r="X9" s="64"/>
      <c r="Y9" s="64"/>
      <c r="Z9" s="64"/>
      <c r="AA9" s="64"/>
      <c r="AB9" s="65"/>
      <c r="AC9" s="66"/>
    </row>
    <row r="10" spans="1:29" ht="12" customHeight="1">
      <c r="A10" s="119"/>
      <c r="B10" s="67"/>
      <c r="C10" s="68"/>
      <c r="D10" s="69"/>
      <c r="E10" s="70">
        <v>2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/>
      <c r="L10" s="71"/>
      <c r="M10" s="71">
        <v>0</v>
      </c>
      <c r="N10" s="71">
        <v>0</v>
      </c>
      <c r="O10" s="71"/>
      <c r="P10" s="71"/>
      <c r="Q10" s="71"/>
      <c r="R10" s="71"/>
      <c r="S10" s="71"/>
      <c r="T10" s="105">
        <f>SUM(E10:S10)</f>
        <v>2</v>
      </c>
      <c r="U10" s="72"/>
      <c r="V10" s="73">
        <v>0.46527777777777773</v>
      </c>
      <c r="W10" s="74" t="s">
        <v>23</v>
      </c>
      <c r="X10" s="75"/>
      <c r="Y10" s="75"/>
      <c r="Z10" s="76"/>
      <c r="AA10" s="76"/>
      <c r="AB10" s="77"/>
      <c r="AC10" s="78" t="s">
        <v>24</v>
      </c>
    </row>
    <row r="11" spans="1:29" ht="12.75">
      <c r="A11" s="119"/>
      <c r="B11" s="67"/>
      <c r="C11" s="68"/>
      <c r="D11" s="6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08">
        <f>SUM(T8:T10)</f>
        <v>25</v>
      </c>
      <c r="U11" s="62"/>
      <c r="V11" s="80">
        <v>0.6263888888888889</v>
      </c>
      <c r="W11" s="74" t="s">
        <v>25</v>
      </c>
      <c r="X11" s="75"/>
      <c r="Y11" s="75"/>
      <c r="Z11" s="81"/>
      <c r="AA11" s="75"/>
      <c r="AB11" s="76"/>
      <c r="AC11" s="82" t="str">
        <f>TEXT(IF($E9="","",(IF($E10="",T9/(15-(COUNTIF($E9:$S9,""))),(IF($E11="",(T9+T10)/(30-(COUNTIF($E9:$S9,"")+COUNTIF($E10:$S10,""))),(T9+T10+T11)/(45-(COUNTIF($E9:$S9,"")+COUNTIF($E10:$S10,"")+COUNTIF($E11:$S11,"")))))))),"0,00")</f>
        <v>0,33</v>
      </c>
    </row>
    <row r="12" spans="1:29" ht="12.75">
      <c r="A12" s="119" t="s">
        <v>26</v>
      </c>
      <c r="B12" s="47">
        <v>100</v>
      </c>
      <c r="C12" s="48" t="s">
        <v>20</v>
      </c>
      <c r="D12" s="49" t="s">
        <v>29</v>
      </c>
      <c r="E12" s="50">
        <v>3</v>
      </c>
      <c r="F12" s="51">
        <v>1</v>
      </c>
      <c r="G12" s="51">
        <v>5</v>
      </c>
      <c r="H12" s="51">
        <v>0</v>
      </c>
      <c r="I12" s="51">
        <v>0</v>
      </c>
      <c r="J12" s="51">
        <v>0</v>
      </c>
      <c r="K12" s="51"/>
      <c r="L12" s="51"/>
      <c r="M12" s="51">
        <v>5</v>
      </c>
      <c r="N12" s="51">
        <v>1</v>
      </c>
      <c r="O12" s="51"/>
      <c r="P12" s="51"/>
      <c r="Q12" s="51"/>
      <c r="R12" s="51"/>
      <c r="S12" s="51"/>
      <c r="T12" s="103">
        <f>SUM(E12:S12)</f>
        <v>15</v>
      </c>
      <c r="U12" s="53"/>
      <c r="V12" s="54">
        <f>T15</f>
        <v>38</v>
      </c>
      <c r="W12" s="55">
        <f>COUNTIF($E12:$S12,0)+COUNTIF($E13:$S13,0)+COUNTIF($E14:$S14,0)+COUNTIF($E15:$S15,0)</f>
        <v>13</v>
      </c>
      <c r="X12" s="55">
        <f>COUNTIF($E12:$S12,1)+COUNTIF($E13:$S13,1)+COUNTIF($E14:$S14,1)+COUNTIF($E15:$S15,1)</f>
        <v>2</v>
      </c>
      <c r="Y12" s="55">
        <f>COUNTIF($E12:$S12,2)+COUNTIF($E13:$S13,2)+COUNTIF($E14:$S14,2)+COUNTIF($E15:$S15,2)</f>
        <v>1</v>
      </c>
      <c r="Z12" s="55">
        <f>COUNTIF($E12:$S12,3)+COUNTIF($E13:$S13,3)+COUNTIF($E14:$S14,3)+COUNTIF($E15:$S15,3)</f>
        <v>3</v>
      </c>
      <c r="AA12" s="55">
        <f>COUNTIF($E12:$S12,5)+COUNTIF($E13:$S13,5)+COUNTIF($E14:$S14,5)+COUNTIF($E15:$S15,5)</f>
        <v>5</v>
      </c>
      <c r="AB12" s="56">
        <f>COUNTIF($E12:$S12,"5*")+COUNTIF($E13:$S13,"5*")+COUNTIF($E14:$S14,"5*")</f>
        <v>0</v>
      </c>
      <c r="AC12" s="57">
        <f>COUNTIF($E12:$S12,20)+COUNTIF($E13:$S13,20)+COUNTIF($E14:$S14,20)</f>
        <v>0</v>
      </c>
    </row>
    <row r="13" spans="1:29" ht="12.75">
      <c r="A13" s="119"/>
      <c r="B13" s="58" t="s">
        <v>49</v>
      </c>
      <c r="C13" s="58"/>
      <c r="D13" s="49"/>
      <c r="E13" s="59">
        <v>3</v>
      </c>
      <c r="F13" s="60">
        <v>2</v>
      </c>
      <c r="G13" s="60">
        <v>5</v>
      </c>
      <c r="H13" s="60">
        <v>0</v>
      </c>
      <c r="I13" s="60">
        <v>0</v>
      </c>
      <c r="J13" s="60">
        <v>0</v>
      </c>
      <c r="K13" s="60"/>
      <c r="L13" s="60"/>
      <c r="M13" s="60">
        <v>5</v>
      </c>
      <c r="N13" s="60">
        <v>0</v>
      </c>
      <c r="O13" s="60"/>
      <c r="P13" s="60"/>
      <c r="Q13" s="60"/>
      <c r="R13" s="60"/>
      <c r="S13" s="60"/>
      <c r="T13" s="104">
        <f>SUM(E13:S13)</f>
        <v>15</v>
      </c>
      <c r="U13" s="62"/>
      <c r="V13" s="63"/>
      <c r="W13" s="64"/>
      <c r="X13" s="64"/>
      <c r="Y13" s="64"/>
      <c r="Z13" s="64"/>
      <c r="AA13" s="64"/>
      <c r="AB13" s="65"/>
      <c r="AC13" s="66"/>
    </row>
    <row r="14" spans="1:29" ht="12.75">
      <c r="A14" s="119"/>
      <c r="B14" s="67"/>
      <c r="C14" s="68"/>
      <c r="D14" s="69"/>
      <c r="E14" s="70">
        <v>3</v>
      </c>
      <c r="F14" s="71">
        <v>0</v>
      </c>
      <c r="G14" s="71">
        <v>5</v>
      </c>
      <c r="H14" s="71">
        <v>0</v>
      </c>
      <c r="I14" s="71">
        <v>0</v>
      </c>
      <c r="J14" s="71">
        <v>0</v>
      </c>
      <c r="K14" s="71"/>
      <c r="L14" s="71"/>
      <c r="M14" s="71">
        <v>0</v>
      </c>
      <c r="N14" s="71">
        <v>0</v>
      </c>
      <c r="O14" s="71"/>
      <c r="P14" s="71"/>
      <c r="Q14" s="71"/>
      <c r="R14" s="71"/>
      <c r="S14" s="71"/>
      <c r="T14" s="105">
        <f>SUM(E14:S14)</f>
        <v>8</v>
      </c>
      <c r="U14" s="72"/>
      <c r="V14" s="73">
        <v>0.4708333333333334</v>
      </c>
      <c r="W14" s="74" t="s">
        <v>23</v>
      </c>
      <c r="X14" s="75"/>
      <c r="Y14" s="75"/>
      <c r="Z14" s="76"/>
      <c r="AA14" s="76"/>
      <c r="AB14" s="77"/>
      <c r="AC14" s="78" t="s">
        <v>24</v>
      </c>
    </row>
    <row r="15" spans="1:29" ht="12.75">
      <c r="A15" s="119"/>
      <c r="B15" s="87"/>
      <c r="C15" s="88"/>
      <c r="D15" s="69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>
        <f>SUM(T12:T14)</f>
        <v>38</v>
      </c>
      <c r="U15" s="109"/>
      <c r="V15" s="110">
        <v>0.6284722222222222</v>
      </c>
      <c r="W15" s="93" t="s">
        <v>25</v>
      </c>
      <c r="X15" s="94"/>
      <c r="Y15" s="94"/>
      <c r="Z15" s="95"/>
      <c r="AA15" s="94"/>
      <c r="AB15" s="96"/>
      <c r="AC15" s="111" t="str">
        <f>TEXT(IF($E13="","",(IF($E14="",T13/(15-(COUNTIF($E13:$S13,""))),(IF($E15="",(T13+T14)/(30-(COUNTIF($E13:$S13,"")+COUNTIF($E14:$S14,""))),(T13+T14+T15)/(45-(COUNTIF($E13:$S13,"")+COUNTIF($E14:$S14,"")+COUNTIF($E15:$S15,"")))))))),"0,00")</f>
        <v>0,77</v>
      </c>
    </row>
    <row r="16" spans="1:29" ht="12.75">
      <c r="A16" s="119" t="s">
        <v>37</v>
      </c>
      <c r="B16" s="47">
        <v>104</v>
      </c>
      <c r="C16" s="48" t="s">
        <v>20</v>
      </c>
      <c r="D16" s="49" t="s">
        <v>39</v>
      </c>
      <c r="E16" s="50">
        <v>3</v>
      </c>
      <c r="F16" s="51">
        <v>3</v>
      </c>
      <c r="G16" s="51">
        <v>5</v>
      </c>
      <c r="H16" s="51">
        <v>0</v>
      </c>
      <c r="I16" s="51">
        <v>1</v>
      </c>
      <c r="J16" s="51">
        <v>0</v>
      </c>
      <c r="K16" s="51"/>
      <c r="L16" s="51"/>
      <c r="M16" s="51">
        <v>3</v>
      </c>
      <c r="N16" s="51">
        <v>1</v>
      </c>
      <c r="O16" s="51"/>
      <c r="P16" s="51"/>
      <c r="Q16" s="51"/>
      <c r="R16" s="51"/>
      <c r="S16" s="51"/>
      <c r="T16" s="103">
        <f>SUM(E16:S16)</f>
        <v>16</v>
      </c>
      <c r="U16" s="53"/>
      <c r="V16" s="54">
        <f>T19</f>
        <v>38</v>
      </c>
      <c r="W16" s="55">
        <f>COUNTIF($E16:$S16,0)+COUNTIF($E17:$S17,0)+COUNTIF($E18:$S18,0)+COUNTIF($E19:$S19,0)</f>
        <v>10</v>
      </c>
      <c r="X16" s="55">
        <f>COUNTIF($E16:$S16,1)+COUNTIF($E17:$S17,1)+COUNTIF($E18:$S18,1)+COUNTIF($E19:$S19,1)</f>
        <v>4</v>
      </c>
      <c r="Y16" s="55">
        <f>COUNTIF($E16:$S16,2)+COUNTIF($E17:$S17,2)+COUNTIF($E18:$S18,2)+COUNTIF($E19:$S19,2)</f>
        <v>2</v>
      </c>
      <c r="Z16" s="55">
        <f>COUNTIF($E16:$S16,3)+COUNTIF($E17:$S17,3)+COUNTIF($E18:$S18,3)+COUNTIF($E19:$S19,3)</f>
        <v>5</v>
      </c>
      <c r="AA16" s="55">
        <f>COUNTIF($E16:$S16,5)+COUNTIF($E17:$S17,5)+COUNTIF($E18:$S18,5)+COUNTIF($E19:$S19,5)</f>
        <v>3</v>
      </c>
      <c r="AB16" s="56">
        <f>COUNTIF($E16:$S16,"5*")+COUNTIF($E17:$S17,"5*")+COUNTIF($E18:$S18,"5*")</f>
        <v>0</v>
      </c>
      <c r="AC16" s="57">
        <f>COUNTIF($E16:$S16,20)+COUNTIF($E17:$S17,20)+COUNTIF($E18:$S18,20)</f>
        <v>0</v>
      </c>
    </row>
    <row r="17" spans="1:29" ht="12.75">
      <c r="A17" s="119">
        <v>104</v>
      </c>
      <c r="B17" s="58" t="s">
        <v>50</v>
      </c>
      <c r="C17" s="58"/>
      <c r="D17" s="49"/>
      <c r="E17" s="59">
        <v>3</v>
      </c>
      <c r="F17" s="60">
        <v>0</v>
      </c>
      <c r="G17" s="60">
        <v>5</v>
      </c>
      <c r="H17" s="60">
        <v>0</v>
      </c>
      <c r="I17" s="60">
        <v>2</v>
      </c>
      <c r="J17" s="60">
        <v>0</v>
      </c>
      <c r="K17" s="60"/>
      <c r="L17" s="60"/>
      <c r="M17" s="60">
        <v>1</v>
      </c>
      <c r="N17" s="60">
        <v>1</v>
      </c>
      <c r="O17" s="60"/>
      <c r="P17" s="60"/>
      <c r="Q17" s="60"/>
      <c r="R17" s="60"/>
      <c r="S17" s="60"/>
      <c r="T17" s="104">
        <f>SUM(E17:S17)</f>
        <v>12</v>
      </c>
      <c r="U17" s="62"/>
      <c r="V17" s="63"/>
      <c r="W17" s="64"/>
      <c r="X17" s="64"/>
      <c r="Y17" s="64"/>
      <c r="Z17" s="64"/>
      <c r="AA17" s="64"/>
      <c r="AB17" s="65"/>
      <c r="AC17" s="66"/>
    </row>
    <row r="18" spans="1:29" ht="12.75">
      <c r="A18" s="119"/>
      <c r="B18" s="67"/>
      <c r="C18" s="68"/>
      <c r="D18" s="69"/>
      <c r="E18" s="70">
        <v>3</v>
      </c>
      <c r="F18" s="71">
        <v>2</v>
      </c>
      <c r="G18" s="71">
        <v>5</v>
      </c>
      <c r="H18" s="71">
        <v>0</v>
      </c>
      <c r="I18" s="71">
        <v>0</v>
      </c>
      <c r="J18" s="71">
        <v>0</v>
      </c>
      <c r="K18" s="71"/>
      <c r="L18" s="71"/>
      <c r="M18" s="71">
        <v>0</v>
      </c>
      <c r="N18" s="71">
        <v>0</v>
      </c>
      <c r="O18" s="71"/>
      <c r="P18" s="71"/>
      <c r="Q18" s="71"/>
      <c r="R18" s="71"/>
      <c r="S18" s="71"/>
      <c r="T18" s="105">
        <f>SUM(E18:S18)</f>
        <v>10</v>
      </c>
      <c r="U18" s="72"/>
      <c r="V18" s="73">
        <v>0.46875</v>
      </c>
      <c r="W18" s="74" t="s">
        <v>23</v>
      </c>
      <c r="X18" s="75"/>
      <c r="Y18" s="75"/>
      <c r="Z18" s="76"/>
      <c r="AA18" s="76"/>
      <c r="AB18" s="77"/>
      <c r="AC18" s="78" t="s">
        <v>24</v>
      </c>
    </row>
    <row r="19" spans="1:29" ht="12.75">
      <c r="A19" s="119"/>
      <c r="B19" s="87"/>
      <c r="C19" s="88"/>
      <c r="D19" s="69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>
        <f>SUM(T16:T18)</f>
        <v>38</v>
      </c>
      <c r="U19" s="109"/>
      <c r="V19" s="110">
        <v>0.6451388888888888</v>
      </c>
      <c r="W19" s="93" t="s">
        <v>25</v>
      </c>
      <c r="X19" s="94"/>
      <c r="Y19" s="94"/>
      <c r="Z19" s="95"/>
      <c r="AA19" s="94"/>
      <c r="AB19" s="96"/>
      <c r="AC19" s="111" t="str">
        <f>TEXT(IF($E17="","",(IF($E18="",T17/(15-(COUNTIF($E17:$S17,""))),(IF($E19="",(T17+T18)/(30-(COUNTIF($E17:$S17,"")+COUNTIF($E18:$S18,""))),(T17+T18+T19)/(45-(COUNTIF($E17:$S17,"")+COUNTIF($E18:$S18,"")+COUNTIF($E19:$S19,"")))))))),"0,00")</f>
        <v>0,73</v>
      </c>
    </row>
    <row r="20" spans="1:29" ht="12.75">
      <c r="A20" s="119" t="s">
        <v>41</v>
      </c>
      <c r="B20" s="47">
        <v>135</v>
      </c>
      <c r="C20" s="48" t="s">
        <v>20</v>
      </c>
      <c r="D20" s="49" t="s">
        <v>29</v>
      </c>
      <c r="E20" s="50">
        <v>3</v>
      </c>
      <c r="F20" s="51">
        <v>3</v>
      </c>
      <c r="G20" s="51">
        <v>5</v>
      </c>
      <c r="H20" s="51">
        <v>0</v>
      </c>
      <c r="I20" s="51">
        <v>1</v>
      </c>
      <c r="J20" s="51">
        <v>0</v>
      </c>
      <c r="K20" s="51"/>
      <c r="L20" s="51"/>
      <c r="M20" s="51">
        <v>2</v>
      </c>
      <c r="N20" s="51">
        <v>3</v>
      </c>
      <c r="O20" s="51"/>
      <c r="P20" s="51"/>
      <c r="Q20" s="51"/>
      <c r="R20" s="51"/>
      <c r="S20" s="51"/>
      <c r="T20" s="103">
        <f>SUM(E20:S20)</f>
        <v>17</v>
      </c>
      <c r="U20" s="53"/>
      <c r="V20" s="54">
        <f>T23</f>
        <v>41</v>
      </c>
      <c r="W20" s="55">
        <f>COUNTIF($E20:$S20,0)+COUNTIF($E21:$S21,0)+COUNTIF($E22:$S22,0)+COUNTIF($E23:$S23,0)</f>
        <v>10</v>
      </c>
      <c r="X20" s="55">
        <f>COUNTIF($E20:$S20,1)+COUNTIF($E21:$S21,1)+COUNTIF($E22:$S22,1)+COUNTIF($E23:$S23,1)</f>
        <v>4</v>
      </c>
      <c r="Y20" s="55">
        <f>COUNTIF($E20:$S20,2)+COUNTIF($E21:$S21,2)+COUNTIF($E22:$S22,2)+COUNTIF($E23:$S23,2)</f>
        <v>1</v>
      </c>
      <c r="Z20" s="55">
        <f>COUNTIF($E20:$S20,3)+COUNTIF($E21:$S21,3)+COUNTIF($E22:$S22,3)+COUNTIF($E23:$S23,3)</f>
        <v>5</v>
      </c>
      <c r="AA20" s="55">
        <f>COUNTIF($E20:$S20,5)+COUNTIF($E21:$S21,5)+COUNTIF($E22:$S22,5)+COUNTIF($E23:$S23,5)</f>
        <v>4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2.75">
      <c r="A21" s="119">
        <v>135</v>
      </c>
      <c r="B21" s="58" t="s">
        <v>51</v>
      </c>
      <c r="C21" s="58"/>
      <c r="D21" s="49"/>
      <c r="E21" s="59">
        <v>5</v>
      </c>
      <c r="F21" s="60">
        <v>1</v>
      </c>
      <c r="G21" s="60">
        <v>5</v>
      </c>
      <c r="H21" s="60">
        <v>1</v>
      </c>
      <c r="I21" s="60">
        <v>0</v>
      </c>
      <c r="J21" s="60">
        <v>1</v>
      </c>
      <c r="K21" s="60"/>
      <c r="L21" s="60"/>
      <c r="M21" s="60">
        <v>0</v>
      </c>
      <c r="N21" s="60">
        <v>0</v>
      </c>
      <c r="O21" s="60"/>
      <c r="P21" s="60"/>
      <c r="Q21" s="60"/>
      <c r="R21" s="60"/>
      <c r="S21" s="60"/>
      <c r="T21" s="104">
        <f>SUM(E21:S21)</f>
        <v>13</v>
      </c>
      <c r="U21" s="62"/>
      <c r="V21" s="63"/>
      <c r="W21" s="64"/>
      <c r="X21" s="64"/>
      <c r="Y21" s="64"/>
      <c r="Z21" s="64"/>
      <c r="AA21" s="64"/>
      <c r="AB21" s="65"/>
      <c r="AC21" s="66"/>
    </row>
    <row r="22" spans="1:29" ht="12.75">
      <c r="A22" s="119"/>
      <c r="B22" s="67"/>
      <c r="C22" s="68"/>
      <c r="D22" s="69"/>
      <c r="E22" s="70">
        <v>3</v>
      </c>
      <c r="F22" s="71">
        <v>0</v>
      </c>
      <c r="G22" s="71">
        <v>5</v>
      </c>
      <c r="H22" s="71">
        <v>0</v>
      </c>
      <c r="I22" s="71">
        <v>0</v>
      </c>
      <c r="J22" s="71">
        <v>0</v>
      </c>
      <c r="K22" s="71"/>
      <c r="L22" s="71"/>
      <c r="M22" s="71">
        <v>0</v>
      </c>
      <c r="N22" s="71">
        <v>3</v>
      </c>
      <c r="O22" s="71"/>
      <c r="P22" s="71"/>
      <c r="Q22" s="71"/>
      <c r="R22" s="71"/>
      <c r="S22" s="71"/>
      <c r="T22" s="105">
        <f>SUM(E22:S22)</f>
        <v>11</v>
      </c>
      <c r="U22" s="72"/>
      <c r="V22" s="73">
        <v>0.46597222222222223</v>
      </c>
      <c r="W22" s="74" t="s">
        <v>23</v>
      </c>
      <c r="X22" s="75"/>
      <c r="Y22" s="75"/>
      <c r="Z22" s="76"/>
      <c r="AA22" s="76"/>
      <c r="AB22" s="77"/>
      <c r="AC22" s="78" t="s">
        <v>24</v>
      </c>
    </row>
    <row r="23" spans="1:29" ht="12.75">
      <c r="A23" s="119"/>
      <c r="B23" s="87"/>
      <c r="C23" s="88"/>
      <c r="D23" s="69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>
        <f>SUM(T20:T22)</f>
        <v>41</v>
      </c>
      <c r="U23" s="109"/>
      <c r="V23" s="110">
        <v>0.6520833333333333</v>
      </c>
      <c r="W23" s="93" t="s">
        <v>25</v>
      </c>
      <c r="X23" s="94"/>
      <c r="Y23" s="94"/>
      <c r="Z23" s="95"/>
      <c r="AA23" s="94"/>
      <c r="AB23" s="96"/>
      <c r="AC23" s="111" t="str">
        <f>TEXT(IF($E21="","",(IF($E22="",T21/(15-(COUNTIF($E21:$S21,""))),(IF($E23="",(T21+T22)/(30-(COUNTIF($E21:$S21,"")+COUNTIF($E22:$S22,""))),(T21+T22+T23)/(45-(COUNTIF($E21:$S21,"")+COUNTIF($E22:$S22,"")+COUNTIF($E23:$S23,"")))))))),"0,00")</f>
        <v>0,80</v>
      </c>
    </row>
    <row r="24" spans="1:29" ht="12.75">
      <c r="A24" s="119" t="s">
        <v>42</v>
      </c>
      <c r="B24" s="47">
        <v>110</v>
      </c>
      <c r="C24" s="48" t="s">
        <v>38</v>
      </c>
      <c r="D24" s="49" t="s">
        <v>39</v>
      </c>
      <c r="E24" s="50">
        <v>3</v>
      </c>
      <c r="F24" s="51">
        <v>3</v>
      </c>
      <c r="G24" s="51">
        <v>5</v>
      </c>
      <c r="H24" s="51">
        <v>0</v>
      </c>
      <c r="I24" s="51">
        <v>3</v>
      </c>
      <c r="J24" s="51">
        <v>0</v>
      </c>
      <c r="K24" s="51"/>
      <c r="L24" s="51"/>
      <c r="M24" s="51">
        <v>3</v>
      </c>
      <c r="N24" s="51">
        <v>3</v>
      </c>
      <c r="O24" s="51"/>
      <c r="P24" s="51"/>
      <c r="Q24" s="51"/>
      <c r="R24" s="51"/>
      <c r="S24" s="51"/>
      <c r="T24" s="103">
        <f>SUM(E24:S24)</f>
        <v>20</v>
      </c>
      <c r="U24" s="53"/>
      <c r="V24" s="54">
        <f>T27</f>
        <v>47</v>
      </c>
      <c r="W24" s="55">
        <f>COUNTIF($E24:$S24,0)+COUNTIF($E25:$S25,0)+COUNTIF($E26:$S26,0)+COUNTIF($E27:$S27,0)</f>
        <v>8</v>
      </c>
      <c r="X24" s="55">
        <f>COUNTIF($E24:$S24,1)+COUNTIF($E25:$S25,1)+COUNTIF($E26:$S26,1)+COUNTIF($E27:$S27,1)</f>
        <v>4</v>
      </c>
      <c r="Y24" s="55">
        <f>COUNTIF($E24:$S24,2)+COUNTIF($E25:$S25,2)+COUNTIF($E26:$S26,2)+COUNTIF($E27:$S27,2)</f>
        <v>1</v>
      </c>
      <c r="Z24" s="55">
        <f>COUNTIF($E24:$S24,3)+COUNTIF($E25:$S25,3)+COUNTIF($E26:$S26,3)+COUNTIF($E27:$S27,3)</f>
        <v>7</v>
      </c>
      <c r="AA24" s="55">
        <f>COUNTIF($E24:$S24,5)+COUNTIF($E25:$S25,5)+COUNTIF($E26:$S26,5)+COUNTIF($E27:$S27,5)</f>
        <v>4</v>
      </c>
      <c r="AB24" s="56">
        <f>COUNTIF($E24:$S24,"5*")+COUNTIF($E25:$S25,"5*")+COUNTIF($E26:$S26,"5*")</f>
        <v>0</v>
      </c>
      <c r="AC24" s="57">
        <f>COUNTIF($E24:$S24,20)+COUNTIF($E25:$S25,20)+COUNTIF($E26:$S26,20)</f>
        <v>0</v>
      </c>
    </row>
    <row r="25" spans="1:29" ht="12.75">
      <c r="A25" s="119">
        <v>110</v>
      </c>
      <c r="B25" s="58" t="s">
        <v>52</v>
      </c>
      <c r="C25" s="58"/>
      <c r="D25" s="49"/>
      <c r="E25" s="59">
        <v>0</v>
      </c>
      <c r="F25" s="60">
        <v>2</v>
      </c>
      <c r="G25" s="60">
        <v>5</v>
      </c>
      <c r="H25" s="60">
        <v>0</v>
      </c>
      <c r="I25" s="60">
        <v>1</v>
      </c>
      <c r="J25" s="60">
        <v>0</v>
      </c>
      <c r="K25" s="60"/>
      <c r="L25" s="60"/>
      <c r="M25" s="60">
        <v>3</v>
      </c>
      <c r="N25" s="60">
        <v>5</v>
      </c>
      <c r="O25" s="60"/>
      <c r="P25" s="60"/>
      <c r="Q25" s="60"/>
      <c r="R25" s="60"/>
      <c r="S25" s="60"/>
      <c r="T25" s="104">
        <f>SUM(E25:S25)</f>
        <v>16</v>
      </c>
      <c r="U25" s="62"/>
      <c r="V25" s="63"/>
      <c r="W25" s="64"/>
      <c r="X25" s="64"/>
      <c r="Y25" s="64"/>
      <c r="Z25" s="64"/>
      <c r="AA25" s="64"/>
      <c r="AB25" s="65"/>
      <c r="AC25" s="66"/>
    </row>
    <row r="26" spans="1:29" ht="12.75">
      <c r="A26" s="119"/>
      <c r="B26" s="67"/>
      <c r="C26" s="68"/>
      <c r="D26" s="69"/>
      <c r="E26" s="70">
        <v>3</v>
      </c>
      <c r="F26" s="71">
        <v>1</v>
      </c>
      <c r="G26" s="71">
        <v>5</v>
      </c>
      <c r="H26" s="71">
        <v>0</v>
      </c>
      <c r="I26" s="71">
        <v>0</v>
      </c>
      <c r="J26" s="71">
        <v>0</v>
      </c>
      <c r="K26" s="71"/>
      <c r="L26" s="71"/>
      <c r="M26" s="71">
        <v>1</v>
      </c>
      <c r="N26" s="71">
        <v>1</v>
      </c>
      <c r="O26" s="71"/>
      <c r="P26" s="71"/>
      <c r="Q26" s="71"/>
      <c r="R26" s="71"/>
      <c r="S26" s="71"/>
      <c r="T26" s="105">
        <f>SUM(E26:S26)</f>
        <v>11</v>
      </c>
      <c r="U26" s="72"/>
      <c r="V26" s="73">
        <v>0.4680555555555555</v>
      </c>
      <c r="W26" s="74" t="s">
        <v>23</v>
      </c>
      <c r="X26" s="75"/>
      <c r="Y26" s="75"/>
      <c r="Z26" s="76"/>
      <c r="AA26" s="76"/>
      <c r="AB26" s="77"/>
      <c r="AC26" s="78" t="s">
        <v>24</v>
      </c>
    </row>
    <row r="27" spans="1:29" ht="12.75">
      <c r="A27" s="119"/>
      <c r="B27" s="87"/>
      <c r="C27" s="88"/>
      <c r="D27" s="69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08">
        <f>SUM(T24:T26)</f>
        <v>47</v>
      </c>
      <c r="U27" s="91"/>
      <c r="V27" s="92">
        <v>0.5847222222222223</v>
      </c>
      <c r="W27" s="93" t="s">
        <v>25</v>
      </c>
      <c r="X27" s="94"/>
      <c r="Y27" s="94"/>
      <c r="Z27" s="95"/>
      <c r="AA27" s="94"/>
      <c r="AB27" s="96"/>
      <c r="AC27" s="111" t="str">
        <f>TEXT(IF($E25="","",(IF($E26="",T25/(15-(COUNTIF($E25:$S25,""))),(IF($E27="",(T25+T26)/(30-(COUNTIF($E25:$S25,"")+COUNTIF($E26:$S26,""))),(T25+T26+T27)/(45-(COUNTIF($E25:$S25,"")+COUNTIF($E26:$S26,"")+COUNTIF($E27:$S27,"")))))))),"0,00")</f>
        <v>0,90</v>
      </c>
    </row>
    <row r="28" spans="1:29" ht="12.75">
      <c r="A28" s="119" t="s">
        <v>43</v>
      </c>
      <c r="B28" s="47">
        <v>102</v>
      </c>
      <c r="C28" s="48" t="s">
        <v>20</v>
      </c>
      <c r="D28" s="49" t="s">
        <v>53</v>
      </c>
      <c r="E28" s="50">
        <v>3</v>
      </c>
      <c r="F28" s="51">
        <v>3</v>
      </c>
      <c r="G28" s="51">
        <v>5</v>
      </c>
      <c r="H28" s="51">
        <v>0</v>
      </c>
      <c r="I28" s="51">
        <v>0</v>
      </c>
      <c r="J28" s="51">
        <v>0</v>
      </c>
      <c r="K28" s="51"/>
      <c r="L28" s="51"/>
      <c r="M28" s="51">
        <v>5</v>
      </c>
      <c r="N28" s="51">
        <v>5</v>
      </c>
      <c r="O28" s="51"/>
      <c r="P28" s="51"/>
      <c r="Q28" s="51"/>
      <c r="R28" s="51"/>
      <c r="S28" s="51"/>
      <c r="T28" s="103">
        <f>SUM(E28:S28)</f>
        <v>21</v>
      </c>
      <c r="U28" s="53"/>
      <c r="V28" s="54">
        <f>T31</f>
        <v>48</v>
      </c>
      <c r="W28" s="55">
        <f>COUNTIF($E28:$S28,0)+COUNTIF($E29:$S29,0)+COUNTIF($E30:$S30,0)+COUNTIF($E31:$S31,0)</f>
        <v>11</v>
      </c>
      <c r="X28" s="55">
        <f>COUNTIF($E28:$S28,1)+COUNTIF($E29:$S29,1)+COUNTIF($E30:$S30,1)+COUNTIF($E31:$S31,1)</f>
        <v>2</v>
      </c>
      <c r="Y28" s="55">
        <f>COUNTIF($E28:$S28,2)+COUNTIF($E29:$S29,2)+COUNTIF($E30:$S30,2)+COUNTIF($E31:$S31,2)</f>
        <v>1</v>
      </c>
      <c r="Z28" s="55">
        <f>COUNTIF($E28:$S28,3)+COUNTIF($E29:$S29,3)+COUNTIF($E30:$S30,3)+COUNTIF($E31:$S31,3)</f>
        <v>3</v>
      </c>
      <c r="AA28" s="55">
        <f>COUNTIF($E28:$S28,5)+COUNTIF($E29:$S29,5)+COUNTIF($E30:$S30,5)+COUNTIF($E31:$S31,5)</f>
        <v>7</v>
      </c>
      <c r="AB28" s="56">
        <f>COUNTIF($E28:$S28,"5*")+COUNTIF($E29:$S29,"5*")+COUNTIF($E30:$S30,"5*")</f>
        <v>0</v>
      </c>
      <c r="AC28" s="57">
        <f>COUNTIF($E28:$S28,20)+COUNTIF($E29:$S29,20)+COUNTIF($E30:$S30,20)</f>
        <v>0</v>
      </c>
    </row>
    <row r="29" spans="1:29" ht="12.75">
      <c r="A29" s="119">
        <v>102</v>
      </c>
      <c r="B29" s="58" t="s">
        <v>54</v>
      </c>
      <c r="C29" s="58"/>
      <c r="D29" s="49"/>
      <c r="E29" s="59">
        <v>5</v>
      </c>
      <c r="F29" s="60">
        <v>0</v>
      </c>
      <c r="G29" s="60">
        <v>5</v>
      </c>
      <c r="H29" s="60">
        <v>0</v>
      </c>
      <c r="I29" s="60">
        <v>0</v>
      </c>
      <c r="J29" s="60">
        <v>0</v>
      </c>
      <c r="K29" s="60"/>
      <c r="L29" s="60"/>
      <c r="M29" s="60">
        <v>5</v>
      </c>
      <c r="N29" s="60">
        <v>1</v>
      </c>
      <c r="O29" s="60"/>
      <c r="P29" s="60"/>
      <c r="Q29" s="60"/>
      <c r="R29" s="60"/>
      <c r="S29" s="60"/>
      <c r="T29" s="104">
        <f>SUM(E29:S29)</f>
        <v>16</v>
      </c>
      <c r="U29" s="62"/>
      <c r="V29" s="63"/>
      <c r="W29" s="64"/>
      <c r="X29" s="64"/>
      <c r="Y29" s="64"/>
      <c r="Z29" s="64"/>
      <c r="AA29" s="64"/>
      <c r="AB29" s="65"/>
      <c r="AC29" s="66"/>
    </row>
    <row r="30" spans="1:29" ht="12.75">
      <c r="A30" s="119"/>
      <c r="B30" s="67"/>
      <c r="C30" s="68"/>
      <c r="D30" s="69"/>
      <c r="E30" s="70">
        <v>3</v>
      </c>
      <c r="F30" s="71">
        <v>2</v>
      </c>
      <c r="G30" s="71">
        <v>5</v>
      </c>
      <c r="H30" s="71">
        <v>0</v>
      </c>
      <c r="I30" s="71">
        <v>0</v>
      </c>
      <c r="J30" s="71">
        <v>0</v>
      </c>
      <c r="K30" s="71"/>
      <c r="L30" s="71"/>
      <c r="M30" s="71">
        <v>0</v>
      </c>
      <c r="N30" s="71">
        <v>1</v>
      </c>
      <c r="O30" s="71"/>
      <c r="P30" s="71"/>
      <c r="Q30" s="71"/>
      <c r="R30" s="71"/>
      <c r="S30" s="71"/>
      <c r="T30" s="105">
        <f>SUM(E30:S30)</f>
        <v>11</v>
      </c>
      <c r="U30" s="72"/>
      <c r="V30" s="73">
        <v>0.4694444444444445</v>
      </c>
      <c r="W30" s="74" t="s">
        <v>23</v>
      </c>
      <c r="X30" s="75"/>
      <c r="Y30" s="75"/>
      <c r="Z30" s="76"/>
      <c r="AA30" s="76"/>
      <c r="AB30" s="77"/>
      <c r="AC30" s="78" t="s">
        <v>24</v>
      </c>
    </row>
    <row r="31" spans="1:29" ht="12.75">
      <c r="A31" s="119"/>
      <c r="B31" s="87"/>
      <c r="C31" s="88"/>
      <c r="D31" s="69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>
        <f>SUM(T28:T30)</f>
        <v>48</v>
      </c>
      <c r="U31" s="109"/>
      <c r="V31" s="110">
        <v>0.6208333333333333</v>
      </c>
      <c r="W31" s="93" t="s">
        <v>25</v>
      </c>
      <c r="X31" s="94"/>
      <c r="Y31" s="94"/>
      <c r="Z31" s="95"/>
      <c r="AA31" s="94"/>
      <c r="AB31" s="96"/>
      <c r="AC31" s="111" t="str">
        <f>TEXT(IF($E29="","",(IF($E30="",T29/(15-(COUNTIF($E29:$S29,""))),(IF($E31="",(T29+T30)/(30-(COUNTIF($E29:$S29,"")+COUNTIF($E30:$S30,""))),(T29+T30+T31)/(45-(COUNTIF($E29:$S29,"")+COUNTIF($E30:$S30,"")+COUNTIF($E31:$S31,"")))))))),"0,00")</f>
        <v>0,90</v>
      </c>
    </row>
    <row r="32" spans="1:29" ht="12.75">
      <c r="A32" s="119" t="s">
        <v>44</v>
      </c>
      <c r="B32" s="47">
        <v>131</v>
      </c>
      <c r="C32" s="48" t="s">
        <v>38</v>
      </c>
      <c r="D32" s="49" t="s">
        <v>35</v>
      </c>
      <c r="E32" s="50">
        <v>3</v>
      </c>
      <c r="F32" s="51">
        <v>3</v>
      </c>
      <c r="G32" s="51">
        <v>5</v>
      </c>
      <c r="H32" s="51">
        <v>2</v>
      </c>
      <c r="I32" s="51">
        <v>0</v>
      </c>
      <c r="J32" s="51">
        <v>0</v>
      </c>
      <c r="K32" s="51"/>
      <c r="L32" s="51"/>
      <c r="M32" s="51">
        <v>5</v>
      </c>
      <c r="N32" s="51">
        <v>1</v>
      </c>
      <c r="O32" s="51"/>
      <c r="P32" s="51"/>
      <c r="Q32" s="51"/>
      <c r="R32" s="51"/>
      <c r="S32" s="51"/>
      <c r="T32" s="103">
        <f>SUM(E32:S32)</f>
        <v>19</v>
      </c>
      <c r="U32" s="53"/>
      <c r="V32" s="54">
        <f>T35</f>
        <v>48</v>
      </c>
      <c r="W32" s="55">
        <f>COUNTIF($E32:$S32,0)+COUNTIF($E33:$S33,0)+COUNTIF($E34:$S34,0)+COUNTIF($E35:$S35,0)</f>
        <v>9</v>
      </c>
      <c r="X32" s="55">
        <f>COUNTIF($E32:$S32,1)+COUNTIF($E33:$S33,1)+COUNTIF($E34:$S34,1)+COUNTIF($E35:$S35,1)</f>
        <v>4</v>
      </c>
      <c r="Y32" s="55">
        <f>COUNTIF($E32:$S32,2)+COUNTIF($E33:$S33,2)+COUNTIF($E34:$S34,2)+COUNTIF($E35:$S35,2)</f>
        <v>1</v>
      </c>
      <c r="Z32" s="55">
        <f>COUNTIF($E32:$S32,3)+COUNTIF($E33:$S33,3)+COUNTIF($E34:$S34,3)+COUNTIF($E35:$S35,3)</f>
        <v>4</v>
      </c>
      <c r="AA32" s="55">
        <f>COUNTIF($E32:$S32,5)+COUNTIF($E33:$S33,5)+COUNTIF($E34:$S34,5)+COUNTIF($E35:$S35,5)</f>
        <v>6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2.75">
      <c r="A33" s="119">
        <v>131</v>
      </c>
      <c r="B33" s="58" t="s">
        <v>55</v>
      </c>
      <c r="C33" s="58"/>
      <c r="D33" s="49"/>
      <c r="E33" s="59">
        <v>3</v>
      </c>
      <c r="F33" s="60">
        <v>5</v>
      </c>
      <c r="G33" s="60">
        <v>5</v>
      </c>
      <c r="H33" s="60">
        <v>0</v>
      </c>
      <c r="I33" s="60">
        <v>0</v>
      </c>
      <c r="J33" s="60">
        <v>0</v>
      </c>
      <c r="K33" s="60"/>
      <c r="L33" s="60"/>
      <c r="M33" s="60">
        <v>1</v>
      </c>
      <c r="N33" s="60">
        <v>1</v>
      </c>
      <c r="O33" s="60"/>
      <c r="P33" s="60"/>
      <c r="Q33" s="60"/>
      <c r="R33" s="60"/>
      <c r="S33" s="60"/>
      <c r="T33" s="104">
        <f>SUM(E33:S33)</f>
        <v>15</v>
      </c>
      <c r="U33" s="62"/>
      <c r="V33" s="63"/>
      <c r="W33" s="64"/>
      <c r="X33" s="64"/>
      <c r="Y33" s="64"/>
      <c r="Z33" s="64"/>
      <c r="AA33" s="64"/>
      <c r="AB33" s="65"/>
      <c r="AC33" s="66"/>
    </row>
    <row r="34" spans="1:29" ht="12.75">
      <c r="A34" s="119"/>
      <c r="B34" s="67"/>
      <c r="C34" s="68"/>
      <c r="D34" s="69"/>
      <c r="E34" s="70">
        <v>3</v>
      </c>
      <c r="F34" s="71">
        <v>0</v>
      </c>
      <c r="G34" s="71">
        <v>5</v>
      </c>
      <c r="H34" s="71">
        <v>0</v>
      </c>
      <c r="I34" s="71">
        <v>0</v>
      </c>
      <c r="J34" s="71">
        <v>0</v>
      </c>
      <c r="K34" s="71"/>
      <c r="L34" s="71"/>
      <c r="M34" s="71">
        <v>5</v>
      </c>
      <c r="N34" s="71">
        <v>1</v>
      </c>
      <c r="O34" s="71"/>
      <c r="P34" s="71"/>
      <c r="Q34" s="71"/>
      <c r="R34" s="71"/>
      <c r="S34" s="71"/>
      <c r="T34" s="105">
        <f>SUM(E34:S34)</f>
        <v>14</v>
      </c>
      <c r="U34" s="72"/>
      <c r="V34" s="73">
        <v>0.4666666666666666</v>
      </c>
      <c r="W34" s="74" t="s">
        <v>23</v>
      </c>
      <c r="X34" s="75"/>
      <c r="Y34" s="75"/>
      <c r="Z34" s="76"/>
      <c r="AA34" s="76"/>
      <c r="AB34" s="77"/>
      <c r="AC34" s="78" t="s">
        <v>24</v>
      </c>
    </row>
    <row r="35" spans="1:29" ht="12.75">
      <c r="A35" s="119"/>
      <c r="B35" s="87"/>
      <c r="C35" s="88"/>
      <c r="D35" s="69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8">
        <f>SUM(T32:T34)</f>
        <v>48</v>
      </c>
      <c r="U35" s="109"/>
      <c r="V35" s="110">
        <v>0.576388888888889</v>
      </c>
      <c r="W35" s="93" t="s">
        <v>25</v>
      </c>
      <c r="X35" s="94"/>
      <c r="Y35" s="94"/>
      <c r="Z35" s="95"/>
      <c r="AA35" s="94"/>
      <c r="AB35" s="96"/>
      <c r="AC35" s="111" t="str">
        <f>TEXT(IF($E33="","",(IF($E34="",T33/(15-(COUNTIF($E33:$S33,""))),(IF($E35="",(T33+T34)/(30-(COUNTIF($E33:$S33,"")+COUNTIF($E34:$S34,""))),(T33+T34+T35)/(45-(COUNTIF($E33:$S33,"")+COUNTIF($E34:$S34,"")+COUNTIF($E35:$S35,"")))))))),"0,00")</f>
        <v>0,97</v>
      </c>
    </row>
    <row r="36" spans="1:29" ht="12.75">
      <c r="A36" s="119" t="s">
        <v>45</v>
      </c>
      <c r="B36" s="47">
        <v>111</v>
      </c>
      <c r="C36" s="48" t="s">
        <v>38</v>
      </c>
      <c r="D36" s="49" t="s">
        <v>39</v>
      </c>
      <c r="E36" s="50">
        <v>5</v>
      </c>
      <c r="F36" s="51">
        <v>5</v>
      </c>
      <c r="G36" s="51">
        <v>5</v>
      </c>
      <c r="H36" s="51">
        <v>1</v>
      </c>
      <c r="I36" s="51">
        <v>1</v>
      </c>
      <c r="J36" s="51">
        <v>0</v>
      </c>
      <c r="K36" s="51"/>
      <c r="L36" s="51"/>
      <c r="M36" s="51">
        <v>5</v>
      </c>
      <c r="N36" s="51">
        <v>2</v>
      </c>
      <c r="O36" s="51"/>
      <c r="P36" s="51"/>
      <c r="Q36" s="51"/>
      <c r="R36" s="51"/>
      <c r="S36" s="51"/>
      <c r="T36" s="103">
        <f>SUM(E36:S36)</f>
        <v>24</v>
      </c>
      <c r="U36" s="53"/>
      <c r="V36" s="54">
        <f>T39</f>
        <v>63</v>
      </c>
      <c r="W36" s="55">
        <f>COUNTIF($E36:$S36,0)+COUNTIF($E37:$S37,0)+COUNTIF($E38:$S38,0)+COUNTIF($E39:$S39,0)</f>
        <v>5</v>
      </c>
      <c r="X36" s="55">
        <f>COUNTIF($E36:$S36,1)+COUNTIF($E37:$S37,1)+COUNTIF($E38:$S38,1)+COUNTIF($E39:$S39,1)</f>
        <v>5</v>
      </c>
      <c r="Y36" s="55">
        <f>COUNTIF($E36:$S36,2)+COUNTIF($E37:$S37,2)+COUNTIF($E38:$S38,2)+COUNTIF($E39:$S39,2)</f>
        <v>2</v>
      </c>
      <c r="Z36" s="55">
        <f>COUNTIF($E36:$S36,3)+COUNTIF($E37:$S37,3)+COUNTIF($E38:$S38,3)+COUNTIF($E39:$S39,3)</f>
        <v>3</v>
      </c>
      <c r="AA36" s="55">
        <f>COUNTIF($E36:$S36,5)+COUNTIF($E37:$S37,5)+COUNTIF($E38:$S38,5)+COUNTIF($E39:$S39,5)</f>
        <v>9</v>
      </c>
      <c r="AB36" s="56">
        <f>COUNTIF($E36:$S36,"5*")+COUNTIF($E37:$S37,"5*")+COUNTIF($E38:$S38,"5*")</f>
        <v>0</v>
      </c>
      <c r="AC36" s="57">
        <f>COUNTIF($E36:$S36,20)+COUNTIF($E37:$S37,20)+COUNTIF($E38:$S38,20)</f>
        <v>0</v>
      </c>
    </row>
    <row r="37" spans="1:29" ht="12.75">
      <c r="A37" s="119">
        <v>111</v>
      </c>
      <c r="B37" s="58" t="s">
        <v>56</v>
      </c>
      <c r="C37" s="58"/>
      <c r="D37" s="49"/>
      <c r="E37" s="59">
        <v>3</v>
      </c>
      <c r="F37" s="60">
        <v>2</v>
      </c>
      <c r="G37" s="60">
        <v>5</v>
      </c>
      <c r="H37" s="60">
        <v>5</v>
      </c>
      <c r="I37" s="60">
        <v>1</v>
      </c>
      <c r="J37" s="60">
        <v>0</v>
      </c>
      <c r="K37" s="60"/>
      <c r="L37" s="60"/>
      <c r="M37" s="60">
        <v>5</v>
      </c>
      <c r="N37" s="60">
        <v>1</v>
      </c>
      <c r="O37" s="60"/>
      <c r="P37" s="60"/>
      <c r="Q37" s="60"/>
      <c r="R37" s="60"/>
      <c r="S37" s="60"/>
      <c r="T37" s="104">
        <f>SUM(E37:S37)</f>
        <v>22</v>
      </c>
      <c r="U37" s="62"/>
      <c r="V37" s="63"/>
      <c r="W37" s="64"/>
      <c r="X37" s="64"/>
      <c r="Y37" s="64"/>
      <c r="Z37" s="64"/>
      <c r="AA37" s="64"/>
      <c r="AB37" s="65"/>
      <c r="AC37" s="66"/>
    </row>
    <row r="38" spans="1:29" ht="12.75">
      <c r="A38" s="119"/>
      <c r="B38" s="67"/>
      <c r="C38" s="68"/>
      <c r="D38" s="69"/>
      <c r="E38" s="70">
        <v>3</v>
      </c>
      <c r="F38" s="71">
        <v>3</v>
      </c>
      <c r="G38" s="71">
        <v>5</v>
      </c>
      <c r="H38" s="71">
        <v>0</v>
      </c>
      <c r="I38" s="71">
        <v>1</v>
      </c>
      <c r="J38" s="71">
        <v>0</v>
      </c>
      <c r="K38" s="71"/>
      <c r="L38" s="71"/>
      <c r="M38" s="71">
        <v>5</v>
      </c>
      <c r="N38" s="71">
        <v>0</v>
      </c>
      <c r="O38" s="71"/>
      <c r="P38" s="71"/>
      <c r="Q38" s="71"/>
      <c r="R38" s="71"/>
      <c r="S38" s="71"/>
      <c r="T38" s="105">
        <f>SUM(E38:S38)</f>
        <v>17</v>
      </c>
      <c r="U38" s="72"/>
      <c r="V38" s="73">
        <v>0.4673611111111111</v>
      </c>
      <c r="W38" s="74" t="s">
        <v>23</v>
      </c>
      <c r="X38" s="75"/>
      <c r="Y38" s="75"/>
      <c r="Z38" s="76"/>
      <c r="AA38" s="76"/>
      <c r="AB38" s="77"/>
      <c r="AC38" s="78" t="s">
        <v>24</v>
      </c>
    </row>
    <row r="39" spans="1:29" ht="12.75">
      <c r="A39" s="119"/>
      <c r="B39" s="87"/>
      <c r="C39" s="88"/>
      <c r="D39" s="69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>
        <f>SUM(T36:T38)</f>
        <v>63</v>
      </c>
      <c r="U39" s="109"/>
      <c r="V39" s="110">
        <v>0.5805555555555556</v>
      </c>
      <c r="W39" s="93" t="s">
        <v>25</v>
      </c>
      <c r="X39" s="94"/>
      <c r="Y39" s="94"/>
      <c r="Z39" s="95"/>
      <c r="AA39" s="94"/>
      <c r="AB39" s="96"/>
      <c r="AC39" s="111" t="str">
        <f>TEXT(IF($E37="","",(IF($E38="",T37/(15-(COUNTIF($E37:$S37,""))),(IF($E39="",(T37+T38)/(30-(COUNTIF($E37:$S37,"")+COUNTIF($E38:$S38,""))),(T37+T38+T39)/(45-(COUNTIF($E37:$S37,"")+COUNTIF($E38:$S38,"")+COUNTIF($E39:$S39,"")))))))),"0,00")</f>
        <v>1,30</v>
      </c>
    </row>
    <row r="40" spans="1:29" ht="12" customHeight="1">
      <c r="A40" s="120"/>
      <c r="B40" s="47"/>
      <c r="C40" s="98"/>
      <c r="D40" s="49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03">
        <f>SUM(E40:S40)</f>
        <v>0</v>
      </c>
      <c r="U40" s="53"/>
      <c r="V40" s="54">
        <f>T43</f>
        <v>0</v>
      </c>
      <c r="W40" s="55">
        <f>COUNTIF($E40:$S40,0)+COUNTIF($E41:$S41,0)+COUNTIF($E42:$S42,0)+COUNTIF($E43:$S43,0)</f>
        <v>0</v>
      </c>
      <c r="X40" s="55">
        <f>COUNTIF($E40:$S40,1)+COUNTIF($E41:$S41,1)+COUNTIF($E42:$S42,1)+COUNTIF($E43:$S43,1)</f>
        <v>0</v>
      </c>
      <c r="Y40" s="55">
        <f>COUNTIF($E40:$S40,2)+COUNTIF($E41:$S41,2)+COUNTIF($E42:$S42,2)+COUNTIF($E43:$S43,2)</f>
        <v>0</v>
      </c>
      <c r="Z40" s="55">
        <f>COUNTIF($E40:$S40,3)+COUNTIF($E41:$S41,3)+COUNTIF($E42:$S42,3)+COUNTIF($E43:$S43,3)</f>
        <v>0</v>
      </c>
      <c r="AA40" s="55">
        <f>COUNTIF($E40:$S40,5)+COUNTIF($E41:$S41,5)+COUNTIF($E42:$S42,5)+COUNTIF($E43:$S43,5)</f>
        <v>0</v>
      </c>
      <c r="AB40" s="56">
        <f>COUNTIF($E40:$S40,"5*")+COUNTIF($E41:$S41,"5*")+COUNTIF($E42:$S42,"5*")</f>
        <v>0</v>
      </c>
      <c r="AC40" s="83">
        <f>COUNTIF($E40:$S40,20)+COUNTIF($E41:$S41,20)+COUNTIF($E42:$S42,20)</f>
        <v>0</v>
      </c>
    </row>
    <row r="41" spans="1:29" ht="12" customHeight="1">
      <c r="A41" s="120"/>
      <c r="B41" s="58"/>
      <c r="C41" s="58"/>
      <c r="D41" s="4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04">
        <f>SUM(E41:S41)</f>
        <v>0</v>
      </c>
      <c r="U41" s="62"/>
      <c r="V41" s="63"/>
      <c r="W41" s="64"/>
      <c r="X41" s="64"/>
      <c r="Y41" s="64"/>
      <c r="Z41" s="64"/>
      <c r="AA41" s="64"/>
      <c r="AB41" s="65"/>
      <c r="AC41" s="84"/>
    </row>
    <row r="42" spans="1:29" ht="12" customHeight="1">
      <c r="A42" s="120"/>
      <c r="B42" s="67"/>
      <c r="C42" s="68"/>
      <c r="D42" s="121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105">
        <f>SUM(E42:S42)</f>
        <v>0</v>
      </c>
      <c r="U42" s="72"/>
      <c r="V42" s="73"/>
      <c r="W42" s="74" t="s">
        <v>23</v>
      </c>
      <c r="X42" s="75"/>
      <c r="Y42" s="75"/>
      <c r="Z42" s="76"/>
      <c r="AA42" s="76"/>
      <c r="AB42" s="77"/>
      <c r="AC42" s="86" t="s">
        <v>24</v>
      </c>
    </row>
    <row r="43" spans="1:29" ht="12" customHeight="1">
      <c r="A43" s="120"/>
      <c r="B43" s="87"/>
      <c r="C43" s="88"/>
      <c r="D43" s="121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108">
        <f>SUM(T40:T42)</f>
        <v>0</v>
      </c>
      <c r="U43" s="91"/>
      <c r="V43" s="92"/>
      <c r="W43" s="93" t="s">
        <v>25</v>
      </c>
      <c r="X43" s="94"/>
      <c r="Y43" s="94"/>
      <c r="Z43" s="95"/>
      <c r="AA43" s="94"/>
      <c r="AB43" s="96"/>
      <c r="AC43" s="97" t="str">
        <f>TEXT(IF($E41="","",(IF($E42="",T41/(15-(COUNTIF($E41:$S41,""))),(IF($E43="",(T41+T42)/(30-(COUNTIF($E41:$S41,"")+COUNTIF($E42:$S42,""))),(T41+T42+T43)/(45-(COUNTIF($E41:$S41,"")+COUNTIF($E42:$S42,"")+COUNTIF($E43:$S43,"")))))))),"0,00")</f>
        <v>0,00</v>
      </c>
    </row>
  </sheetData>
  <sheetProtection selectLockedCells="1" selectUnlockedCells="1"/>
  <mergeCells count="42">
    <mergeCell ref="A1:C1"/>
    <mergeCell ref="D1:S1"/>
    <mergeCell ref="A2:C2"/>
    <mergeCell ref="D2:S2"/>
    <mergeCell ref="A3:AB3"/>
    <mergeCell ref="W6:AC6"/>
    <mergeCell ref="A8:A11"/>
    <mergeCell ref="D8:D9"/>
    <mergeCell ref="B9:C9"/>
    <mergeCell ref="D10:D11"/>
    <mergeCell ref="A12:A15"/>
    <mergeCell ref="D12:D13"/>
    <mergeCell ref="B13:C13"/>
    <mergeCell ref="D14:D15"/>
    <mergeCell ref="A16:A19"/>
    <mergeCell ref="D16:D17"/>
    <mergeCell ref="B17:C17"/>
    <mergeCell ref="D18:D19"/>
    <mergeCell ref="A20:A23"/>
    <mergeCell ref="D20:D21"/>
    <mergeCell ref="B21:C21"/>
    <mergeCell ref="D22:D23"/>
    <mergeCell ref="A24:A27"/>
    <mergeCell ref="D24:D25"/>
    <mergeCell ref="B25:C25"/>
    <mergeCell ref="D26:D27"/>
    <mergeCell ref="A28:A31"/>
    <mergeCell ref="D28:D29"/>
    <mergeCell ref="B29:C29"/>
    <mergeCell ref="D30:D31"/>
    <mergeCell ref="A32:A35"/>
    <mergeCell ref="D32:D33"/>
    <mergeCell ref="B33:C33"/>
    <mergeCell ref="D34:D35"/>
    <mergeCell ref="A36:A39"/>
    <mergeCell ref="D36:D37"/>
    <mergeCell ref="B37:C37"/>
    <mergeCell ref="D38:D39"/>
    <mergeCell ref="A40:A43"/>
    <mergeCell ref="D40:D41"/>
    <mergeCell ref="B41:C41"/>
    <mergeCell ref="D42:D43"/>
  </mergeCells>
  <printOptions/>
  <pageMargins left="0.4722222222222222" right="0.2763888888888889" top="0.25069444444444444" bottom="0.18958333333333333" header="0.5118055555555555" footer="0.5118055555555555"/>
  <pageSetup fitToHeight="2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2" max="4" width="17.00390625" style="0" customWidth="1"/>
    <col min="5" max="19" width="4.6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5.75" customHeight="1">
      <c r="A2" s="5" t="s">
        <v>32</v>
      </c>
      <c r="B2" s="5"/>
      <c r="C2" s="5"/>
      <c r="D2" s="6" t="s">
        <v>57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122"/>
      <c r="AC2" s="123" t="s">
        <v>58</v>
      </c>
    </row>
    <row r="3" spans="1:29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24">
        <v>1</v>
      </c>
    </row>
    <row r="4" spans="1:29" ht="12.75">
      <c r="A4" s="12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5"/>
      <c r="AB4" s="13"/>
      <c r="AC4" s="16"/>
    </row>
    <row r="5" spans="1:29" ht="12.75">
      <c r="A5" s="17"/>
      <c r="B5" s="18"/>
      <c r="C5" s="19"/>
      <c r="D5" s="19"/>
      <c r="E5" s="20"/>
      <c r="F5" s="20"/>
      <c r="G5" s="20"/>
      <c r="H5" s="20"/>
      <c r="I5" s="20" t="s">
        <v>6</v>
      </c>
      <c r="J5" s="20"/>
      <c r="K5" s="20"/>
      <c r="L5" s="20"/>
      <c r="M5" s="20"/>
      <c r="N5" s="20"/>
      <c r="O5" s="21"/>
      <c r="P5" s="20"/>
      <c r="Q5" s="20"/>
      <c r="R5" s="20"/>
      <c r="S5" s="20"/>
      <c r="T5" s="22"/>
      <c r="U5" s="22"/>
      <c r="V5" s="23">
        <v>41518</v>
      </c>
      <c r="W5" s="24"/>
      <c r="X5" s="24"/>
      <c r="Y5" s="24"/>
      <c r="Z5" s="22"/>
      <c r="AA5" s="25"/>
      <c r="AB5" s="26"/>
      <c r="AC5" s="27"/>
    </row>
    <row r="6" spans="1:29" ht="12.75">
      <c r="A6" s="125" t="s">
        <v>7</v>
      </c>
      <c r="B6" s="126" t="s">
        <v>8</v>
      </c>
      <c r="C6" s="30" t="s">
        <v>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 t="s">
        <v>11</v>
      </c>
      <c r="U6" s="33"/>
      <c r="V6" s="34"/>
      <c r="W6" s="35" t="s">
        <v>12</v>
      </c>
      <c r="X6" s="35"/>
      <c r="Y6" s="35"/>
      <c r="Z6" s="35"/>
      <c r="AA6" s="35"/>
      <c r="AB6" s="35"/>
      <c r="AC6" s="35"/>
    </row>
    <row r="7" spans="1:29" ht="12.75">
      <c r="A7" s="126"/>
      <c r="B7" s="36" t="s">
        <v>13</v>
      </c>
      <c r="C7" s="37"/>
      <c r="D7" s="38" t="s">
        <v>14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/>
      <c r="P7" s="39"/>
      <c r="Q7" s="39"/>
      <c r="R7" s="39"/>
      <c r="S7" s="39"/>
      <c r="T7" s="40" t="s">
        <v>15</v>
      </c>
      <c r="U7" s="40" t="s">
        <v>16</v>
      </c>
      <c r="V7" s="41" t="s">
        <v>17</v>
      </c>
      <c r="W7" s="42">
        <v>0</v>
      </c>
      <c r="X7" s="43">
        <v>1</v>
      </c>
      <c r="Y7" s="43">
        <v>2</v>
      </c>
      <c r="Z7" s="43">
        <v>3</v>
      </c>
      <c r="AA7" s="43">
        <v>5</v>
      </c>
      <c r="AB7" s="44" t="s">
        <v>18</v>
      </c>
      <c r="AC7" s="45">
        <v>20</v>
      </c>
    </row>
    <row r="8" spans="1:29" ht="12.75">
      <c r="A8" s="119" t="s">
        <v>19</v>
      </c>
      <c r="B8" s="47">
        <v>200</v>
      </c>
      <c r="C8" s="48" t="s">
        <v>20</v>
      </c>
      <c r="D8" s="49" t="s">
        <v>29</v>
      </c>
      <c r="E8" s="50">
        <v>5</v>
      </c>
      <c r="F8" s="51">
        <v>0</v>
      </c>
      <c r="G8" s="51">
        <v>5</v>
      </c>
      <c r="H8" s="51">
        <v>5</v>
      </c>
      <c r="I8" s="51">
        <v>0</v>
      </c>
      <c r="J8" s="51">
        <v>0</v>
      </c>
      <c r="K8" s="51"/>
      <c r="L8" s="51"/>
      <c r="M8" s="51">
        <v>0</v>
      </c>
      <c r="N8" s="51">
        <v>2</v>
      </c>
      <c r="O8" s="51"/>
      <c r="P8" s="51"/>
      <c r="Q8" s="51"/>
      <c r="R8" s="51"/>
      <c r="S8" s="51"/>
      <c r="T8" s="103">
        <f>SUM(E8:S8)</f>
        <v>17</v>
      </c>
      <c r="U8" s="53"/>
      <c r="V8" s="54">
        <f>T11</f>
        <v>33</v>
      </c>
      <c r="W8" s="55">
        <f>COUNTIF($E8:$S8,0)+COUNTIF($E9:$S9,0)+COUNTIF($E10:$S10,0)+COUNTIF($E11:$S11,0)</f>
        <v>13</v>
      </c>
      <c r="X8" s="55">
        <f>COUNTIF($E8:$S8,1)+COUNTIF($E9:$S9,1)+COUNTIF($E10:$S10,1)+COUNTIF($E11:$S11,1)</f>
        <v>3</v>
      </c>
      <c r="Y8" s="55">
        <f>COUNTIF($E8:$S8,2)+COUNTIF($E9:$S9,2)+COUNTIF($E10:$S10,2)+COUNTIF($E11:$S11,2)</f>
        <v>2</v>
      </c>
      <c r="Z8" s="55">
        <f>COUNTIF($E8:$S8,3)+COUNTIF($E9:$S9,3)+COUNTIF($E10:$S10,3)+COUNTIF($E11:$S11,3)</f>
        <v>2</v>
      </c>
      <c r="AA8" s="55">
        <f>COUNTIF($E8:$S8,5)+COUNTIF($E9:$S9,5)+COUNTIF($E10:$S10,5)+COUNTIF($E11:$S11,5)</f>
        <v>4</v>
      </c>
      <c r="AB8" s="56">
        <f>COUNTIF($E8:$S8,"5*")+COUNTIF($E9:$S9,"5*")+COUNTIF($E10:$S10,"5*")</f>
        <v>0</v>
      </c>
      <c r="AC8" s="57">
        <f>COUNTIF($E8:$S8,20)+COUNTIF($E9:$S9,20)+COUNTIF($E10:$S10,20)</f>
        <v>0</v>
      </c>
    </row>
    <row r="9" spans="1:29" ht="12.75">
      <c r="A9" s="119"/>
      <c r="B9" s="58" t="s">
        <v>59</v>
      </c>
      <c r="C9" s="58"/>
      <c r="D9" s="49"/>
      <c r="E9" s="59">
        <v>3</v>
      </c>
      <c r="F9" s="60">
        <v>0</v>
      </c>
      <c r="G9" s="60">
        <v>2</v>
      </c>
      <c r="H9" s="60">
        <v>5</v>
      </c>
      <c r="I9" s="60">
        <v>0</v>
      </c>
      <c r="J9" s="60">
        <v>0</v>
      </c>
      <c r="K9" s="60"/>
      <c r="L9" s="60"/>
      <c r="M9" s="60">
        <v>0</v>
      </c>
      <c r="N9" s="60">
        <v>0</v>
      </c>
      <c r="O9" s="60"/>
      <c r="P9" s="60"/>
      <c r="Q9" s="60"/>
      <c r="R9" s="60"/>
      <c r="S9" s="60"/>
      <c r="T9" s="104">
        <f>SUM(E9:S9)</f>
        <v>10</v>
      </c>
      <c r="U9" s="62"/>
      <c r="V9" s="63"/>
      <c r="W9" s="64"/>
      <c r="X9" s="64"/>
      <c r="Y9" s="64"/>
      <c r="Z9" s="64"/>
      <c r="AA9" s="64"/>
      <c r="AB9" s="65"/>
      <c r="AC9" s="66"/>
    </row>
    <row r="10" spans="1:29" ht="12.75">
      <c r="A10" s="119"/>
      <c r="B10" s="67"/>
      <c r="C10" s="68"/>
      <c r="D10" s="69"/>
      <c r="E10" s="70">
        <v>3</v>
      </c>
      <c r="F10" s="71">
        <v>0</v>
      </c>
      <c r="G10" s="71">
        <v>1</v>
      </c>
      <c r="H10" s="71">
        <v>1</v>
      </c>
      <c r="I10" s="71">
        <v>0</v>
      </c>
      <c r="J10" s="71">
        <v>0</v>
      </c>
      <c r="K10" s="71"/>
      <c r="L10" s="71"/>
      <c r="M10" s="71">
        <v>0</v>
      </c>
      <c r="N10" s="71">
        <v>1</v>
      </c>
      <c r="O10" s="71"/>
      <c r="P10" s="71"/>
      <c r="Q10" s="71"/>
      <c r="R10" s="71"/>
      <c r="S10" s="71"/>
      <c r="T10" s="105">
        <f>SUM(E10:S10)</f>
        <v>6</v>
      </c>
      <c r="U10" s="72"/>
      <c r="V10" s="73">
        <v>0.46458333333333335</v>
      </c>
      <c r="W10" s="74" t="s">
        <v>23</v>
      </c>
      <c r="X10" s="75"/>
      <c r="Y10" s="75"/>
      <c r="Z10" s="76"/>
      <c r="AA10" s="76"/>
      <c r="AB10" s="77"/>
      <c r="AC10" s="78" t="s">
        <v>24</v>
      </c>
    </row>
    <row r="11" spans="1:29" ht="12.75">
      <c r="A11" s="119"/>
      <c r="B11" s="87"/>
      <c r="C11" s="88"/>
      <c r="D11" s="69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>
        <f>SUM(T8:T10)</f>
        <v>33</v>
      </c>
      <c r="U11" s="109"/>
      <c r="V11" s="110">
        <v>0.60625</v>
      </c>
      <c r="W11" s="93" t="s">
        <v>25</v>
      </c>
      <c r="X11" s="94"/>
      <c r="Y11" s="94"/>
      <c r="Z11" s="95"/>
      <c r="AA11" s="94"/>
      <c r="AB11" s="96"/>
      <c r="AC11" s="111" t="str">
        <f>TEXT(IF($E9="","",(IF($E10="",T9/(15-(COUNTIF($E9:$S9,""))),(IF($E11="",(T9+T10)/(30-(COUNTIF($E9:$S9,"")+COUNTIF($E10:$S10,""))),(T9+T10+T11)/(45-(COUNTIF($E9:$S9,"")+COUNTIF($E10:$S10,"")+COUNTIF($E11:$S11,"")))))))),"0,00")</f>
        <v>0,53</v>
      </c>
    </row>
    <row r="12" spans="1:29" ht="12.75">
      <c r="A12" s="119" t="s">
        <v>26</v>
      </c>
      <c r="B12" s="47">
        <v>202</v>
      </c>
      <c r="C12" s="48" t="s">
        <v>38</v>
      </c>
      <c r="D12" s="49" t="s">
        <v>35</v>
      </c>
      <c r="E12" s="50">
        <v>3</v>
      </c>
      <c r="F12" s="51">
        <v>1</v>
      </c>
      <c r="G12" s="51">
        <v>5</v>
      </c>
      <c r="H12" s="51">
        <v>3</v>
      </c>
      <c r="I12" s="51">
        <v>0</v>
      </c>
      <c r="J12" s="51">
        <v>0</v>
      </c>
      <c r="K12" s="51"/>
      <c r="L12" s="51"/>
      <c r="M12" s="51">
        <v>3</v>
      </c>
      <c r="N12" s="51">
        <v>0</v>
      </c>
      <c r="O12" s="51"/>
      <c r="P12" s="51"/>
      <c r="Q12" s="51"/>
      <c r="R12" s="51"/>
      <c r="S12" s="51"/>
      <c r="T12" s="103">
        <f>SUM(E12:S12)</f>
        <v>15</v>
      </c>
      <c r="U12" s="53"/>
      <c r="V12" s="54">
        <f>T15</f>
        <v>33</v>
      </c>
      <c r="W12" s="55">
        <f>COUNTIF($E12:$S12,0)+COUNTIF($E13:$S13,0)+COUNTIF($E14:$S14,0)+COUNTIF($E15:$S15,0)</f>
        <v>12</v>
      </c>
      <c r="X12" s="55">
        <f>COUNTIF($E12:$S12,1)+COUNTIF($E13:$S13,1)+COUNTIF($E14:$S14,1)+COUNTIF($E15:$S15,1)</f>
        <v>3</v>
      </c>
      <c r="Y12" s="55">
        <f>COUNTIF($E12:$S12,2)+COUNTIF($E13:$S13,2)+COUNTIF($E14:$S14,2)+COUNTIF($E15:$S15,2)</f>
        <v>1</v>
      </c>
      <c r="Z12" s="55">
        <f>COUNTIF($E12:$S12,3)+COUNTIF($E13:$S13,3)+COUNTIF($E14:$S14,3)+COUNTIF($E15:$S15,3)</f>
        <v>6</v>
      </c>
      <c r="AA12" s="55">
        <f>COUNTIF($E12:$S12,5)+COUNTIF($E13:$S13,5)+COUNTIF($E14:$S14,5)+COUNTIF($E15:$S15,5)</f>
        <v>2</v>
      </c>
      <c r="AB12" s="56">
        <f>COUNTIF($E12:$S12,"5*")+COUNTIF($E13:$S13,"5*")+COUNTIF($E14:$S14,"5*")</f>
        <v>0</v>
      </c>
      <c r="AC12" s="57">
        <f>COUNTIF($E12:$S12,20)+COUNTIF($E13:$S13,20)+COUNTIF($E14:$S14,20)</f>
        <v>0</v>
      </c>
    </row>
    <row r="13" spans="1:29" ht="12.75">
      <c r="A13" s="119"/>
      <c r="B13" s="58" t="s">
        <v>60</v>
      </c>
      <c r="C13" s="58"/>
      <c r="D13" s="49"/>
      <c r="E13" s="59">
        <v>5</v>
      </c>
      <c r="F13" s="60">
        <v>1</v>
      </c>
      <c r="G13" s="60">
        <v>3</v>
      </c>
      <c r="H13" s="60">
        <v>2</v>
      </c>
      <c r="I13" s="60">
        <v>0</v>
      </c>
      <c r="J13" s="60">
        <v>0</v>
      </c>
      <c r="K13" s="60"/>
      <c r="L13" s="60"/>
      <c r="M13" s="60">
        <v>1</v>
      </c>
      <c r="N13" s="60">
        <v>0</v>
      </c>
      <c r="O13" s="60"/>
      <c r="P13" s="60"/>
      <c r="Q13" s="60"/>
      <c r="R13" s="60"/>
      <c r="S13" s="60"/>
      <c r="T13" s="104">
        <f>SUM(E13:S13)</f>
        <v>12</v>
      </c>
      <c r="U13" s="62"/>
      <c r="V13" s="63"/>
      <c r="W13" s="64"/>
      <c r="X13" s="64"/>
      <c r="Y13" s="64"/>
      <c r="Z13" s="64"/>
      <c r="AA13" s="64"/>
      <c r="AB13" s="65"/>
      <c r="AC13" s="66"/>
    </row>
    <row r="14" spans="1:29" ht="12.75">
      <c r="A14" s="119"/>
      <c r="B14" s="67"/>
      <c r="C14" s="68"/>
      <c r="D14" s="69"/>
      <c r="E14" s="70">
        <v>3</v>
      </c>
      <c r="F14" s="71">
        <v>0</v>
      </c>
      <c r="G14" s="71">
        <v>0</v>
      </c>
      <c r="H14" s="71">
        <v>3</v>
      </c>
      <c r="I14" s="71">
        <v>0</v>
      </c>
      <c r="J14" s="71">
        <v>0</v>
      </c>
      <c r="K14" s="71"/>
      <c r="L14" s="71"/>
      <c r="M14" s="71">
        <v>0</v>
      </c>
      <c r="N14" s="71">
        <v>0</v>
      </c>
      <c r="O14" s="71"/>
      <c r="P14" s="71"/>
      <c r="Q14" s="71"/>
      <c r="R14" s="71"/>
      <c r="S14" s="71"/>
      <c r="T14" s="105">
        <f>SUM(E14:S14)</f>
        <v>6</v>
      </c>
      <c r="U14" s="72"/>
      <c r="V14" s="73">
        <v>0.46388888888888885</v>
      </c>
      <c r="W14" s="74" t="s">
        <v>23</v>
      </c>
      <c r="X14" s="75"/>
      <c r="Y14" s="75"/>
      <c r="Z14" s="76"/>
      <c r="AA14" s="76"/>
      <c r="AB14" s="77"/>
      <c r="AC14" s="78" t="s">
        <v>24</v>
      </c>
    </row>
    <row r="15" spans="1:29" ht="12.75">
      <c r="A15" s="119"/>
      <c r="B15" s="87"/>
      <c r="C15" s="88"/>
      <c r="D15" s="69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>
        <f>SUM(T12:T14)</f>
        <v>33</v>
      </c>
      <c r="U15" s="109"/>
      <c r="V15" s="110">
        <v>0.6326388888888889</v>
      </c>
      <c r="W15" s="93" t="s">
        <v>25</v>
      </c>
      <c r="X15" s="94"/>
      <c r="Y15" s="94"/>
      <c r="Z15" s="95"/>
      <c r="AA15" s="94"/>
      <c r="AB15" s="96"/>
      <c r="AC15" s="111" t="str">
        <f>TEXT(IF($E13="","",(IF($E14="",T13/(15-(COUNTIF($E13:$S13,""))),(IF($E15="",(T13+T14)/(30-(COUNTIF($E13:$S13,"")+COUNTIF($E14:$S14,""))),(T13+T14+T15)/(45-(COUNTIF($E13:$S13,"")+COUNTIF($E14:$S14,"")+COUNTIF($E15:$S15,"")))))))),"0,00")</f>
        <v>0,60</v>
      </c>
    </row>
    <row r="16" spans="1:29" ht="12.75">
      <c r="A16" s="119" t="s">
        <v>37</v>
      </c>
      <c r="B16" s="47">
        <v>219</v>
      </c>
      <c r="C16" s="48" t="s">
        <v>20</v>
      </c>
      <c r="D16" s="49" t="s">
        <v>53</v>
      </c>
      <c r="E16" s="50">
        <v>3</v>
      </c>
      <c r="F16" s="51">
        <v>1</v>
      </c>
      <c r="G16" s="51">
        <v>5</v>
      </c>
      <c r="H16" s="51">
        <v>3</v>
      </c>
      <c r="I16" s="51">
        <v>1</v>
      </c>
      <c r="J16" s="51">
        <v>0</v>
      </c>
      <c r="K16" s="51"/>
      <c r="L16" s="51"/>
      <c r="M16" s="51">
        <v>3</v>
      </c>
      <c r="N16" s="51">
        <v>1</v>
      </c>
      <c r="O16" s="51"/>
      <c r="P16" s="51"/>
      <c r="Q16" s="51"/>
      <c r="R16" s="51"/>
      <c r="S16" s="51"/>
      <c r="T16" s="103">
        <f>SUM(E16:S16)</f>
        <v>17</v>
      </c>
      <c r="U16" s="53"/>
      <c r="V16" s="54">
        <f>T19</f>
        <v>37</v>
      </c>
      <c r="W16" s="55">
        <f>COUNTIF($E16:$S16,0)+COUNTIF($E17:$S17,0)+COUNTIF($E18:$S18,0)+COUNTIF($E19:$S19,0)</f>
        <v>9</v>
      </c>
      <c r="X16" s="55">
        <f>COUNTIF($E16:$S16,1)+COUNTIF($E17:$S17,1)+COUNTIF($E18:$S18,1)+COUNTIF($E19:$S19,1)</f>
        <v>6</v>
      </c>
      <c r="Y16" s="55">
        <f>COUNTIF($E16:$S16,2)+COUNTIF($E17:$S17,2)+COUNTIF($E18:$S18,2)+COUNTIF($E19:$S19,2)</f>
        <v>2</v>
      </c>
      <c r="Z16" s="55">
        <f>COUNTIF($E16:$S16,3)+COUNTIF($E17:$S17,3)+COUNTIF($E18:$S18,3)+COUNTIF($E19:$S19,3)</f>
        <v>4</v>
      </c>
      <c r="AA16" s="55">
        <f>COUNTIF($E16:$S16,5)+COUNTIF($E17:$S17,5)+COUNTIF($E18:$S18,5)+COUNTIF($E19:$S19,5)</f>
        <v>3</v>
      </c>
      <c r="AB16" s="56">
        <f>COUNTIF($E16:$S16,"5*")+COUNTIF($E17:$S17,"5*")+COUNTIF($E18:$S18,"5*")</f>
        <v>0</v>
      </c>
      <c r="AC16" s="57">
        <f>COUNTIF($E16:$S16,20)+COUNTIF($E17:$S17,20)+COUNTIF($E18:$S18,20)</f>
        <v>0</v>
      </c>
    </row>
    <row r="17" spans="1:29" ht="12.75">
      <c r="A17" s="119"/>
      <c r="B17" s="58" t="s">
        <v>61</v>
      </c>
      <c r="C17" s="58"/>
      <c r="D17" s="49"/>
      <c r="E17" s="59">
        <v>5</v>
      </c>
      <c r="F17" s="60">
        <v>0</v>
      </c>
      <c r="G17" s="60">
        <v>5</v>
      </c>
      <c r="H17" s="60">
        <v>2</v>
      </c>
      <c r="I17" s="60">
        <v>0</v>
      </c>
      <c r="J17" s="60">
        <v>0</v>
      </c>
      <c r="K17" s="60"/>
      <c r="L17" s="60"/>
      <c r="M17" s="60">
        <v>0</v>
      </c>
      <c r="N17" s="60">
        <v>1</v>
      </c>
      <c r="O17" s="60"/>
      <c r="P17" s="60"/>
      <c r="Q17" s="60"/>
      <c r="R17" s="60"/>
      <c r="S17" s="60"/>
      <c r="T17" s="104">
        <f>SUM(E17:S17)</f>
        <v>13</v>
      </c>
      <c r="U17" s="62"/>
      <c r="V17" s="63"/>
      <c r="W17" s="64"/>
      <c r="X17" s="64"/>
      <c r="Y17" s="64"/>
      <c r="Z17" s="64"/>
      <c r="AA17" s="64"/>
      <c r="AB17" s="65"/>
      <c r="AC17" s="66"/>
    </row>
    <row r="18" spans="1:29" ht="12.75">
      <c r="A18" s="119"/>
      <c r="B18" s="67"/>
      <c r="C18" s="68"/>
      <c r="D18" s="69"/>
      <c r="E18" s="70">
        <v>3</v>
      </c>
      <c r="F18" s="71">
        <v>1</v>
      </c>
      <c r="G18" s="71">
        <v>1</v>
      </c>
      <c r="H18" s="71">
        <v>2</v>
      </c>
      <c r="I18" s="71">
        <v>0</v>
      </c>
      <c r="J18" s="71">
        <v>0</v>
      </c>
      <c r="K18" s="71"/>
      <c r="L18" s="71"/>
      <c r="M18" s="71">
        <v>0</v>
      </c>
      <c r="N18" s="71">
        <v>0</v>
      </c>
      <c r="O18" s="71"/>
      <c r="P18" s="71"/>
      <c r="Q18" s="71"/>
      <c r="R18" s="71"/>
      <c r="S18" s="71"/>
      <c r="T18" s="105">
        <f>SUM(E18:S18)</f>
        <v>7</v>
      </c>
      <c r="U18" s="72"/>
      <c r="V18" s="73">
        <v>0.4701388888888889</v>
      </c>
      <c r="W18" s="74" t="s">
        <v>23</v>
      </c>
      <c r="X18" s="75"/>
      <c r="Y18" s="75"/>
      <c r="Z18" s="76"/>
      <c r="AA18" s="76"/>
      <c r="AB18" s="77"/>
      <c r="AC18" s="78" t="str">
        <f>TEXT((V19-V18+0.00000000000001),"[hh].mm.ss")</f>
        <v>02,51,00</v>
      </c>
    </row>
    <row r="19" spans="1:29" ht="12.75">
      <c r="A19" s="119"/>
      <c r="B19" s="87"/>
      <c r="C19" s="88"/>
      <c r="D19" s="69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>
        <f>SUM(T16:T18)</f>
        <v>37</v>
      </c>
      <c r="U19" s="109"/>
      <c r="V19" s="110">
        <v>0.5888888888888889</v>
      </c>
      <c r="W19" s="93" t="s">
        <v>25</v>
      </c>
      <c r="X19" s="94"/>
      <c r="Y19" s="94"/>
      <c r="Z19" s="95"/>
      <c r="AA19" s="94"/>
      <c r="AB19" s="96"/>
      <c r="AC19" s="111" t="str">
        <f>TEXT(IF($E17="","",(IF($E18="",T17/(15-(COUNTIF($E17:$S17,""))),(IF($E19="",(T17+T18)/(30-(COUNTIF($E17:$S17,"")+COUNTIF($E18:$S18,""))),(T17+T18+T19)/(45-(COUNTIF($E17:$S17,"")+COUNTIF($E18:$S18,"")+COUNTIF($E19:$S19,"")))))))),"0,00")</f>
        <v>0,67</v>
      </c>
    </row>
    <row r="20" spans="1:29" ht="12.75">
      <c r="A20" s="119" t="s">
        <v>41</v>
      </c>
      <c r="B20" s="47">
        <v>207</v>
      </c>
      <c r="C20" s="48" t="s">
        <v>38</v>
      </c>
      <c r="D20" s="49" t="s">
        <v>35</v>
      </c>
      <c r="E20" s="50">
        <v>5</v>
      </c>
      <c r="F20" s="51">
        <v>3</v>
      </c>
      <c r="G20" s="51">
        <v>5</v>
      </c>
      <c r="H20" s="51">
        <v>3</v>
      </c>
      <c r="I20" s="51">
        <v>0</v>
      </c>
      <c r="J20" s="51">
        <v>1</v>
      </c>
      <c r="K20" s="51"/>
      <c r="L20" s="51"/>
      <c r="M20" s="51">
        <v>5</v>
      </c>
      <c r="N20" s="51">
        <v>0</v>
      </c>
      <c r="O20" s="51"/>
      <c r="P20" s="51"/>
      <c r="Q20" s="51"/>
      <c r="R20" s="51"/>
      <c r="S20" s="51"/>
      <c r="T20" s="103">
        <f>SUM(E20:S20)</f>
        <v>22</v>
      </c>
      <c r="U20" s="53"/>
      <c r="V20" s="54">
        <f>T23</f>
        <v>46</v>
      </c>
      <c r="W20" s="55">
        <f>COUNTIF($E20:$S20,0)+COUNTIF($E21:$S21,0)+COUNTIF($E22:$S22,0)+COUNTIF($E23:$S23,0)</f>
        <v>9</v>
      </c>
      <c r="X20" s="55">
        <f>COUNTIF($E20:$S20,1)+COUNTIF($E21:$S21,1)+COUNTIF($E22:$S22,1)+COUNTIF($E23:$S23,1)</f>
        <v>1</v>
      </c>
      <c r="Y20" s="55">
        <f>COUNTIF($E20:$S20,2)+COUNTIF($E21:$S21,2)+COUNTIF($E22:$S22,2)+COUNTIF($E23:$S23,2)</f>
        <v>3</v>
      </c>
      <c r="Z20" s="55">
        <f>COUNTIF($E20:$S20,3)+COUNTIF($E21:$S21,3)+COUNTIF($E22:$S22,3)+COUNTIF($E23:$S23,3)</f>
        <v>8</v>
      </c>
      <c r="AA20" s="55">
        <f>COUNTIF($E20:$S20,5)+COUNTIF($E21:$S21,5)+COUNTIF($E22:$S22,5)+COUNTIF($E23:$S23,5)</f>
        <v>3</v>
      </c>
      <c r="AB20" s="56">
        <f>COUNTIF($E20:$S20,"5*")+COUNTIF($E21:$S21,"5*")+COUNTIF($E22:$S22,"5*")</f>
        <v>0</v>
      </c>
      <c r="AC20" s="57">
        <f>COUNTIF($E20:$S20,20)+COUNTIF($E21:$S21,20)+COUNTIF($E22:$S22,20)</f>
        <v>0</v>
      </c>
    </row>
    <row r="21" spans="1:29" ht="12.75">
      <c r="A21" s="119"/>
      <c r="B21" s="58" t="s">
        <v>62</v>
      </c>
      <c r="C21" s="58"/>
      <c r="D21" s="49"/>
      <c r="E21" s="59">
        <v>3</v>
      </c>
      <c r="F21" s="60">
        <v>3</v>
      </c>
      <c r="G21" s="60">
        <v>3</v>
      </c>
      <c r="H21" s="60">
        <v>3</v>
      </c>
      <c r="I21" s="60">
        <v>0</v>
      </c>
      <c r="J21" s="60">
        <v>0</v>
      </c>
      <c r="K21" s="60"/>
      <c r="L21" s="60"/>
      <c r="M21" s="60">
        <v>3</v>
      </c>
      <c r="N21" s="60">
        <v>0</v>
      </c>
      <c r="O21" s="60"/>
      <c r="P21" s="60"/>
      <c r="Q21" s="60"/>
      <c r="R21" s="60"/>
      <c r="S21" s="60"/>
      <c r="T21" s="104">
        <f>SUM(E21:S21)</f>
        <v>15</v>
      </c>
      <c r="U21" s="62"/>
      <c r="V21" s="63"/>
      <c r="W21" s="64"/>
      <c r="X21" s="64"/>
      <c r="Y21" s="64"/>
      <c r="Z21" s="64"/>
      <c r="AA21" s="64"/>
      <c r="AB21" s="65"/>
      <c r="AC21" s="66"/>
    </row>
    <row r="22" spans="1:29" ht="12.75">
      <c r="A22" s="119"/>
      <c r="B22" s="67"/>
      <c r="C22" s="68"/>
      <c r="D22" s="69"/>
      <c r="E22" s="70">
        <v>3</v>
      </c>
      <c r="F22" s="71">
        <v>0</v>
      </c>
      <c r="G22" s="71">
        <v>2</v>
      </c>
      <c r="H22" s="71">
        <v>2</v>
      </c>
      <c r="I22" s="71">
        <v>0</v>
      </c>
      <c r="J22" s="71">
        <v>0</v>
      </c>
      <c r="K22" s="71"/>
      <c r="L22" s="71"/>
      <c r="M22" s="71">
        <v>2</v>
      </c>
      <c r="N22" s="71">
        <v>0</v>
      </c>
      <c r="O22" s="71"/>
      <c r="P22" s="71"/>
      <c r="Q22" s="71"/>
      <c r="R22" s="71"/>
      <c r="S22" s="71"/>
      <c r="T22" s="105">
        <f>SUM(E22:S22)</f>
        <v>9</v>
      </c>
      <c r="U22" s="72"/>
      <c r="V22" s="73">
        <v>0.46319444444444446</v>
      </c>
      <c r="W22" s="74" t="s">
        <v>23</v>
      </c>
      <c r="X22" s="75"/>
      <c r="Y22" s="75"/>
      <c r="Z22" s="76"/>
      <c r="AA22" s="76"/>
      <c r="AB22" s="77"/>
      <c r="AC22" s="78" t="s">
        <v>24</v>
      </c>
    </row>
    <row r="23" spans="1:29" ht="12.75">
      <c r="A23" s="119"/>
      <c r="B23" s="87"/>
      <c r="C23" s="88"/>
      <c r="D23" s="69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>
        <f>SUM(T20:T22)</f>
        <v>46</v>
      </c>
      <c r="U23" s="109"/>
      <c r="V23" s="110">
        <v>0.63125</v>
      </c>
      <c r="W23" s="93" t="s">
        <v>25</v>
      </c>
      <c r="X23" s="94"/>
      <c r="Y23" s="94"/>
      <c r="Z23" s="95"/>
      <c r="AA23" s="94"/>
      <c r="AB23" s="96"/>
      <c r="AC23" s="111" t="str">
        <f>TEXT(IF($E21="","",(IF($E22="",T21/(15-(COUNTIF($E21:$S21,""))),(IF($E23="",(T21+T22)/(30-(COUNTIF($E21:$S21,"")+COUNTIF($E22:$S22,""))),(T21+T22+T23)/(45-(COUNTIF($E21:$S21,"")+COUNTIF($E22:$S22,"")+COUNTIF($E23:$S23,"")))))))),"0,00")</f>
        <v>0,80</v>
      </c>
    </row>
    <row r="24" spans="1:29" ht="12.75">
      <c r="A24" s="119" t="s">
        <v>42</v>
      </c>
      <c r="B24" s="47">
        <v>247</v>
      </c>
      <c r="C24" s="48" t="s">
        <v>20</v>
      </c>
      <c r="D24" s="49" t="s">
        <v>29</v>
      </c>
      <c r="E24" s="50">
        <v>3</v>
      </c>
      <c r="F24" s="51">
        <v>2</v>
      </c>
      <c r="G24" s="51">
        <v>5</v>
      </c>
      <c r="H24" s="51">
        <v>3</v>
      </c>
      <c r="I24" s="51">
        <v>0</v>
      </c>
      <c r="J24" s="51">
        <v>0</v>
      </c>
      <c r="K24" s="51"/>
      <c r="L24" s="51"/>
      <c r="M24" s="51">
        <v>5</v>
      </c>
      <c r="N24" s="51">
        <v>0</v>
      </c>
      <c r="O24" s="51"/>
      <c r="P24" s="51"/>
      <c r="Q24" s="51"/>
      <c r="R24" s="51"/>
      <c r="S24" s="51"/>
      <c r="T24" s="103">
        <f>SUM(E24:S24)</f>
        <v>18</v>
      </c>
      <c r="U24" s="53"/>
      <c r="V24" s="54">
        <f>T27</f>
        <v>50</v>
      </c>
      <c r="W24" s="55">
        <f>COUNTIF($E24:$S24,0)+COUNTIF($E25:$S25,0)+COUNTIF($E26:$S26,0)+COUNTIF($E27:$S27,0)</f>
        <v>9</v>
      </c>
      <c r="X24" s="55">
        <f>COUNTIF($E24:$S24,1)+COUNTIF($E25:$S25,1)+COUNTIF($E26:$S26,1)+COUNTIF($E27:$S27,1)</f>
        <v>1</v>
      </c>
      <c r="Y24" s="55">
        <f>COUNTIF($E24:$S24,2)+COUNTIF($E25:$S25,2)+COUNTIF($E26:$S26,2)+COUNTIF($E27:$S27,2)</f>
        <v>3</v>
      </c>
      <c r="Z24" s="55">
        <f>COUNTIF($E24:$S24,3)+COUNTIF($E25:$S25,3)+COUNTIF($E26:$S26,3)+COUNTIF($E27:$S27,3)</f>
        <v>6</v>
      </c>
      <c r="AA24" s="55">
        <f>COUNTIF($E24:$S24,5)+COUNTIF($E25:$S25,5)+COUNTIF($E26:$S26,5)+COUNTIF($E27:$S27,5)</f>
        <v>5</v>
      </c>
      <c r="AB24" s="56">
        <f>COUNTIF($E24:$S24,"5*")+COUNTIF($E25:$S25,"5*")+COUNTIF($E26:$S26,"5*")</f>
        <v>0</v>
      </c>
      <c r="AC24" s="57">
        <f>COUNTIF($E24:$S24,20)+COUNTIF($E25:$S25,20)+COUNTIF($E26:$S26,20)</f>
        <v>0</v>
      </c>
    </row>
    <row r="25" spans="1:29" ht="12.75">
      <c r="A25" s="119"/>
      <c r="B25" s="58" t="s">
        <v>63</v>
      </c>
      <c r="C25" s="58"/>
      <c r="D25" s="49"/>
      <c r="E25" s="59">
        <v>5</v>
      </c>
      <c r="F25" s="60">
        <v>3</v>
      </c>
      <c r="G25" s="60">
        <v>3</v>
      </c>
      <c r="H25" s="60">
        <v>3</v>
      </c>
      <c r="I25" s="60">
        <v>0</v>
      </c>
      <c r="J25" s="60">
        <v>0</v>
      </c>
      <c r="K25" s="60"/>
      <c r="L25" s="60"/>
      <c r="M25" s="60">
        <v>3</v>
      </c>
      <c r="N25" s="60">
        <v>0</v>
      </c>
      <c r="O25" s="60"/>
      <c r="P25" s="60"/>
      <c r="Q25" s="60"/>
      <c r="R25" s="60"/>
      <c r="S25" s="60"/>
      <c r="T25" s="104">
        <f>SUM(E25:S25)</f>
        <v>17</v>
      </c>
      <c r="U25" s="62"/>
      <c r="V25" s="63"/>
      <c r="W25" s="64"/>
      <c r="X25" s="64"/>
      <c r="Y25" s="64"/>
      <c r="Z25" s="64"/>
      <c r="AA25" s="64"/>
      <c r="AB25" s="65"/>
      <c r="AC25" s="66"/>
    </row>
    <row r="26" spans="1:29" ht="12.75">
      <c r="A26" s="119"/>
      <c r="B26" s="67"/>
      <c r="C26" s="68"/>
      <c r="D26" s="69"/>
      <c r="E26" s="70">
        <v>5</v>
      </c>
      <c r="F26" s="71">
        <v>0</v>
      </c>
      <c r="G26" s="71">
        <v>2</v>
      </c>
      <c r="H26" s="71">
        <v>2</v>
      </c>
      <c r="I26" s="71">
        <v>0</v>
      </c>
      <c r="J26" s="71">
        <v>0</v>
      </c>
      <c r="K26" s="71"/>
      <c r="L26" s="71"/>
      <c r="M26" s="71">
        <v>5</v>
      </c>
      <c r="N26" s="71">
        <v>1</v>
      </c>
      <c r="O26" s="71"/>
      <c r="P26" s="71"/>
      <c r="Q26" s="71"/>
      <c r="R26" s="71"/>
      <c r="S26" s="71"/>
      <c r="T26" s="105">
        <f>SUM(E26:S26)</f>
        <v>15</v>
      </c>
      <c r="U26" s="72"/>
      <c r="V26" s="73">
        <v>0.4604166666666667</v>
      </c>
      <c r="W26" s="74" t="s">
        <v>23</v>
      </c>
      <c r="X26" s="75"/>
      <c r="Y26" s="75"/>
      <c r="Z26" s="76"/>
      <c r="AA26" s="76"/>
      <c r="AB26" s="77"/>
      <c r="AC26" s="78" t="s">
        <v>24</v>
      </c>
    </row>
    <row r="27" spans="1:29" ht="12.75">
      <c r="A27" s="119"/>
      <c r="B27" s="87"/>
      <c r="C27" s="88"/>
      <c r="D27" s="69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>
        <f>SUM(T24:T26)</f>
        <v>50</v>
      </c>
      <c r="U27" s="109"/>
      <c r="V27" s="110">
        <v>0.6493055555555556</v>
      </c>
      <c r="W27" s="93" t="s">
        <v>25</v>
      </c>
      <c r="X27" s="94"/>
      <c r="Y27" s="94"/>
      <c r="Z27" s="95"/>
      <c r="AA27" s="94"/>
      <c r="AB27" s="96"/>
      <c r="AC27" s="111" t="str">
        <f>TEXT(IF($E25="","",(IF($E26="",T25/(15-(COUNTIF($E25:$S25,""))),(IF($E27="",(T25+T26)/(30-(COUNTIF($E25:$S25,"")+COUNTIF($E26:$S26,""))),(T25+T26+T27)/(45-(COUNTIF($E25:$S25,"")+COUNTIF($E26:$S26,"")+COUNTIF($E27:$S27,"")))))))),"0,00")</f>
        <v>1,07</v>
      </c>
    </row>
    <row r="28" spans="1:29" ht="12.75">
      <c r="A28" s="119" t="s">
        <v>43</v>
      </c>
      <c r="B28" s="47">
        <v>243</v>
      </c>
      <c r="C28" s="48" t="s">
        <v>20</v>
      </c>
      <c r="D28" s="49" t="s">
        <v>53</v>
      </c>
      <c r="E28" s="50">
        <v>5</v>
      </c>
      <c r="F28" s="51">
        <v>5</v>
      </c>
      <c r="G28" s="51">
        <v>5</v>
      </c>
      <c r="H28" s="51">
        <v>3</v>
      </c>
      <c r="I28" s="51">
        <v>0</v>
      </c>
      <c r="J28" s="51">
        <v>1</v>
      </c>
      <c r="K28" s="51"/>
      <c r="L28" s="51"/>
      <c r="M28" s="51">
        <v>5</v>
      </c>
      <c r="N28" s="51">
        <v>1</v>
      </c>
      <c r="O28" s="51"/>
      <c r="P28" s="51"/>
      <c r="Q28" s="51"/>
      <c r="R28" s="51"/>
      <c r="S28" s="51"/>
      <c r="T28" s="103">
        <f>SUM(E28:S28)</f>
        <v>25</v>
      </c>
      <c r="U28" s="53"/>
      <c r="V28" s="54">
        <f>T31</f>
        <v>53</v>
      </c>
      <c r="W28" s="55">
        <f>COUNTIF($E28:$S28,0)+COUNTIF($E29:$S29,0)+COUNTIF($E30:$S30,0)+COUNTIF($E31:$S31,0)</f>
        <v>8</v>
      </c>
      <c r="X28" s="55">
        <f>COUNTIF($E28:$S28,1)+COUNTIF($E29:$S29,1)+COUNTIF($E30:$S30,1)+COUNTIF($E31:$S31,1)</f>
        <v>2</v>
      </c>
      <c r="Y28" s="55">
        <f>COUNTIF($E28:$S28,2)+COUNTIF($E29:$S29,2)+COUNTIF($E30:$S30,2)+COUNTIF($E31:$S31,2)</f>
        <v>1</v>
      </c>
      <c r="Z28" s="55">
        <f>COUNTIF($E28:$S28,3)+COUNTIF($E29:$S29,3)+COUNTIF($E30:$S30,3)+COUNTIF($E31:$S31,3)</f>
        <v>8</v>
      </c>
      <c r="AA28" s="55">
        <f>COUNTIF($E28:$S28,5)+COUNTIF($E29:$S29,5)+COUNTIF($E30:$S30,5)+COUNTIF($E31:$S31,5)</f>
        <v>5</v>
      </c>
      <c r="AB28" s="56">
        <f>COUNTIF($E28:$S28,"5*")+COUNTIF($E29:$S29,"5*")+COUNTIF($E30:$S30,"5*")</f>
        <v>0</v>
      </c>
      <c r="AC28" s="57">
        <f>COUNTIF($E28:$S28,20)+COUNTIF($E29:$S29,20)+COUNTIF($E30:$S30,20)</f>
        <v>0</v>
      </c>
    </row>
    <row r="29" spans="1:29" ht="12.75">
      <c r="A29" s="119"/>
      <c r="B29" s="58" t="s">
        <v>64</v>
      </c>
      <c r="C29" s="58"/>
      <c r="D29" s="49"/>
      <c r="E29" s="59">
        <v>5</v>
      </c>
      <c r="F29" s="60">
        <v>3</v>
      </c>
      <c r="G29" s="60">
        <v>3</v>
      </c>
      <c r="H29" s="60">
        <v>3</v>
      </c>
      <c r="I29" s="60">
        <v>0</v>
      </c>
      <c r="J29" s="60">
        <v>0</v>
      </c>
      <c r="K29" s="60"/>
      <c r="L29" s="60"/>
      <c r="M29" s="60">
        <v>3</v>
      </c>
      <c r="N29" s="60">
        <v>0</v>
      </c>
      <c r="O29" s="60"/>
      <c r="P29" s="60"/>
      <c r="Q29" s="60"/>
      <c r="R29" s="60"/>
      <c r="S29" s="60"/>
      <c r="T29" s="104">
        <f>SUM(E29:S29)</f>
        <v>17</v>
      </c>
      <c r="U29" s="62"/>
      <c r="V29" s="63"/>
      <c r="W29" s="64"/>
      <c r="X29" s="64"/>
      <c r="Y29" s="64"/>
      <c r="Z29" s="64"/>
      <c r="AA29" s="64"/>
      <c r="AB29" s="65"/>
      <c r="AC29" s="66"/>
    </row>
    <row r="30" spans="1:29" ht="12.75">
      <c r="A30" s="119"/>
      <c r="B30" s="67"/>
      <c r="C30" s="68"/>
      <c r="D30" s="69"/>
      <c r="E30" s="70">
        <v>3</v>
      </c>
      <c r="F30" s="71">
        <v>0</v>
      </c>
      <c r="G30" s="71">
        <v>3</v>
      </c>
      <c r="H30" s="71">
        <v>3</v>
      </c>
      <c r="I30" s="71">
        <v>0</v>
      </c>
      <c r="J30" s="71">
        <v>0</v>
      </c>
      <c r="K30" s="71"/>
      <c r="L30" s="71"/>
      <c r="M30" s="71">
        <v>2</v>
      </c>
      <c r="N30" s="71">
        <v>0</v>
      </c>
      <c r="O30" s="71"/>
      <c r="P30" s="71"/>
      <c r="Q30" s="71"/>
      <c r="R30" s="71"/>
      <c r="S30" s="71"/>
      <c r="T30" s="105">
        <f>SUM(E30:S30)</f>
        <v>11</v>
      </c>
      <c r="U30" s="72"/>
      <c r="V30" s="73">
        <v>0.4611111111111111</v>
      </c>
      <c r="W30" s="74" t="s">
        <v>23</v>
      </c>
      <c r="X30" s="75"/>
      <c r="Y30" s="75"/>
      <c r="Z30" s="76"/>
      <c r="AA30" s="76"/>
      <c r="AB30" s="77"/>
      <c r="AC30" s="78" t="s">
        <v>24</v>
      </c>
    </row>
    <row r="31" spans="1:29" ht="12.75">
      <c r="A31" s="119"/>
      <c r="B31" s="87"/>
      <c r="C31" s="88"/>
      <c r="D31" s="69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>
        <f>SUM(T28:T30)</f>
        <v>53</v>
      </c>
      <c r="U31" s="109"/>
      <c r="V31" s="110">
        <v>0.6180555555555556</v>
      </c>
      <c r="W31" s="93" t="s">
        <v>25</v>
      </c>
      <c r="X31" s="94"/>
      <c r="Y31" s="94"/>
      <c r="Z31" s="95"/>
      <c r="AA31" s="94"/>
      <c r="AB31" s="96"/>
      <c r="AC31" s="111" t="str">
        <f>TEXT(IF($E29="","",(IF($E30="",T29/(15-(COUNTIF($E29:$S29,""))),(IF($E31="",(T29+T30)/(30-(COUNTIF($E29:$S29,"")+COUNTIF($E30:$S30,""))),(T29+T30+T31)/(45-(COUNTIF($E29:$S29,"")+COUNTIF($E30:$S30,"")+COUNTIF($E31:$S31,"")))))))),"0,00")</f>
        <v>0,93</v>
      </c>
    </row>
    <row r="32" spans="1:29" ht="12.75">
      <c r="A32" s="119" t="s">
        <v>44</v>
      </c>
      <c r="B32" s="47">
        <v>248</v>
      </c>
      <c r="C32" s="48" t="s">
        <v>20</v>
      </c>
      <c r="D32" s="49" t="s">
        <v>65</v>
      </c>
      <c r="E32" s="50">
        <v>3</v>
      </c>
      <c r="F32" s="51">
        <v>0</v>
      </c>
      <c r="G32" s="51">
        <v>5</v>
      </c>
      <c r="H32" s="51">
        <v>5</v>
      </c>
      <c r="I32" s="51">
        <v>0</v>
      </c>
      <c r="J32" s="51">
        <v>0</v>
      </c>
      <c r="K32" s="51"/>
      <c r="L32" s="51"/>
      <c r="M32" s="51">
        <v>5</v>
      </c>
      <c r="N32" s="51">
        <v>1</v>
      </c>
      <c r="O32" s="51"/>
      <c r="P32" s="51"/>
      <c r="Q32" s="51"/>
      <c r="R32" s="51"/>
      <c r="S32" s="51"/>
      <c r="T32" s="103">
        <f>SUM(E32:S32)</f>
        <v>19</v>
      </c>
      <c r="U32" s="53"/>
      <c r="V32" s="54">
        <f>T35</f>
        <v>53</v>
      </c>
      <c r="W32" s="55">
        <f>COUNTIF($E32:$S32,0)+COUNTIF($E33:$S33,0)+COUNTIF($E34:$S34,0)+COUNTIF($E35:$S35,0)</f>
        <v>7</v>
      </c>
      <c r="X32" s="55">
        <f>COUNTIF($E32:$S32,1)+COUNTIF($E33:$S33,1)+COUNTIF($E34:$S34,1)+COUNTIF($E35:$S35,1)</f>
        <v>4</v>
      </c>
      <c r="Y32" s="55">
        <f>COUNTIF($E32:$S32,2)+COUNTIF($E33:$S33,2)+COUNTIF($E34:$S34,2)+COUNTIF($E35:$S35,2)</f>
        <v>2</v>
      </c>
      <c r="Z32" s="55">
        <f>COUNTIF($E32:$S32,3)+COUNTIF($E33:$S33,3)+COUNTIF($E34:$S34,3)+COUNTIF($E35:$S35,3)</f>
        <v>5</v>
      </c>
      <c r="AA32" s="55">
        <f>COUNTIF($E32:$S32,5)+COUNTIF($E33:$S33,5)+COUNTIF($E34:$S34,5)+COUNTIF($E35:$S35,5)</f>
        <v>6</v>
      </c>
      <c r="AB32" s="56">
        <f>COUNTIF($E32:$S32,"5*")+COUNTIF($E33:$S33,"5*")+COUNTIF($E34:$S34,"5*")</f>
        <v>0</v>
      </c>
      <c r="AC32" s="57">
        <f>COUNTIF($E32:$S32,20)+COUNTIF($E33:$S33,20)+COUNTIF($E34:$S34,20)</f>
        <v>0</v>
      </c>
    </row>
    <row r="33" spans="1:29" ht="12.75">
      <c r="A33" s="119"/>
      <c r="B33" s="58" t="s">
        <v>66</v>
      </c>
      <c r="C33" s="58"/>
      <c r="D33" s="49"/>
      <c r="E33" s="59">
        <v>3</v>
      </c>
      <c r="F33" s="60">
        <v>2</v>
      </c>
      <c r="G33" s="60">
        <v>5</v>
      </c>
      <c r="H33" s="60">
        <v>3</v>
      </c>
      <c r="I33" s="60">
        <v>0</v>
      </c>
      <c r="J33" s="60">
        <v>0</v>
      </c>
      <c r="K33" s="60"/>
      <c r="L33" s="60"/>
      <c r="M33" s="60">
        <v>5</v>
      </c>
      <c r="N33" s="60">
        <v>5</v>
      </c>
      <c r="O33" s="60"/>
      <c r="P33" s="60"/>
      <c r="Q33" s="60"/>
      <c r="R33" s="60"/>
      <c r="S33" s="60"/>
      <c r="T33" s="104">
        <f>SUM(E33:S33)</f>
        <v>23</v>
      </c>
      <c r="U33" s="62"/>
      <c r="V33" s="63"/>
      <c r="W33" s="64"/>
      <c r="X33" s="64"/>
      <c r="Y33" s="64"/>
      <c r="Z33" s="64"/>
      <c r="AA33" s="64"/>
      <c r="AB33" s="65"/>
      <c r="AC33" s="66"/>
    </row>
    <row r="34" spans="1:29" ht="12.75">
      <c r="A34" s="119"/>
      <c r="B34" s="67"/>
      <c r="C34" s="68"/>
      <c r="D34" s="69"/>
      <c r="E34" s="70">
        <v>3</v>
      </c>
      <c r="F34" s="71">
        <v>1</v>
      </c>
      <c r="G34" s="71">
        <v>3</v>
      </c>
      <c r="H34" s="71">
        <v>2</v>
      </c>
      <c r="I34" s="71">
        <v>0</v>
      </c>
      <c r="J34" s="71">
        <v>0</v>
      </c>
      <c r="K34" s="71"/>
      <c r="L34" s="71"/>
      <c r="M34" s="71">
        <v>1</v>
      </c>
      <c r="N34" s="71">
        <v>1</v>
      </c>
      <c r="O34" s="71"/>
      <c r="P34" s="71"/>
      <c r="Q34" s="71"/>
      <c r="R34" s="71"/>
      <c r="S34" s="71"/>
      <c r="T34" s="105">
        <f>SUM(E34:S34)</f>
        <v>11</v>
      </c>
      <c r="U34" s="72"/>
      <c r="V34" s="73">
        <v>0.4597222222222222</v>
      </c>
      <c r="W34" s="74" t="s">
        <v>23</v>
      </c>
      <c r="X34" s="75"/>
      <c r="Y34" s="75"/>
      <c r="Z34" s="76"/>
      <c r="AA34" s="76"/>
      <c r="AB34" s="77"/>
      <c r="AC34" s="78" t="s">
        <v>24</v>
      </c>
    </row>
    <row r="35" spans="1:29" ht="12.75">
      <c r="A35" s="119"/>
      <c r="B35" s="87"/>
      <c r="C35" s="88"/>
      <c r="D35" s="69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8">
        <f>SUM(T32:T34)</f>
        <v>53</v>
      </c>
      <c r="U35" s="109"/>
      <c r="V35" s="110">
        <v>0.5770833333333333</v>
      </c>
      <c r="W35" s="93" t="s">
        <v>25</v>
      </c>
      <c r="X35" s="94"/>
      <c r="Y35" s="94"/>
      <c r="Z35" s="95"/>
      <c r="AA35" s="94"/>
      <c r="AB35" s="96"/>
      <c r="AC35" s="111" t="str">
        <f>TEXT(IF($E33="","",(IF($E34="",T33/(15-(COUNTIF($E33:$S33,""))),(IF($E35="",(T33+T34)/(30-(COUNTIF($E33:$S33,"")+COUNTIF($E34:$S34,""))),(T33+T34+T35)/(45-(COUNTIF($E33:$S33,"")+COUNTIF($E34:$S34,"")+COUNTIF($E35:$S35,"")))))))),"0,00")</f>
        <v>1,13</v>
      </c>
    </row>
    <row r="36" spans="1:29" ht="12.75">
      <c r="A36" s="119" t="s">
        <v>45</v>
      </c>
      <c r="B36" s="47">
        <v>213</v>
      </c>
      <c r="C36" s="48" t="s">
        <v>20</v>
      </c>
      <c r="D36" s="49" t="s">
        <v>67</v>
      </c>
      <c r="E36" s="50">
        <v>3</v>
      </c>
      <c r="F36" s="51">
        <v>3</v>
      </c>
      <c r="G36" s="51">
        <v>5</v>
      </c>
      <c r="H36" s="51">
        <v>5</v>
      </c>
      <c r="I36" s="51">
        <v>0</v>
      </c>
      <c r="J36" s="51">
        <v>0</v>
      </c>
      <c r="K36" s="51"/>
      <c r="L36" s="51"/>
      <c r="M36" s="51">
        <v>5</v>
      </c>
      <c r="N36" s="51">
        <v>2</v>
      </c>
      <c r="O36" s="51"/>
      <c r="P36" s="51"/>
      <c r="Q36" s="51"/>
      <c r="R36" s="51"/>
      <c r="S36" s="51"/>
      <c r="T36" s="103">
        <f>SUM(E36:S36)</f>
        <v>23</v>
      </c>
      <c r="U36" s="53"/>
      <c r="V36" s="54">
        <f>T39</f>
        <v>58</v>
      </c>
      <c r="W36" s="55">
        <f>COUNTIF($E36:$S36,0)+COUNTIF($E37:$S37,0)+COUNTIF($E38:$S38,0)+COUNTIF($E39:$S39,0)</f>
        <v>6</v>
      </c>
      <c r="X36" s="55">
        <f>COUNTIF($E36:$S36,1)+COUNTIF($E37:$S37,1)+COUNTIF($E38:$S38,1)+COUNTIF($E39:$S39,1)</f>
        <v>1</v>
      </c>
      <c r="Y36" s="55">
        <f>COUNTIF($E36:$S36,2)+COUNTIF($E37:$S37,2)+COUNTIF($E38:$S38,2)+COUNTIF($E39:$S39,2)</f>
        <v>2</v>
      </c>
      <c r="Z36" s="55">
        <f>COUNTIF($E36:$S36,3)+COUNTIF($E37:$S37,3)+COUNTIF($E38:$S38,3)+COUNTIF($E39:$S39,3)</f>
        <v>11</v>
      </c>
      <c r="AA36" s="55">
        <f>COUNTIF($E36:$S36,5)+COUNTIF($E37:$S37,5)+COUNTIF($E38:$S38,5)+COUNTIF($E39:$S39,5)</f>
        <v>4</v>
      </c>
      <c r="AB36" s="56">
        <f>COUNTIF($E36:$S36,"5*")+COUNTIF($E37:$S37,"5*")+COUNTIF($E38:$S38,"5*")</f>
        <v>0</v>
      </c>
      <c r="AC36" s="57">
        <f>COUNTIF($E36:$S36,20)+COUNTIF($E37:$S37,20)+COUNTIF($E38:$S38,20)</f>
        <v>0</v>
      </c>
    </row>
    <row r="37" spans="1:29" ht="12.75">
      <c r="A37" s="119"/>
      <c r="B37" s="58" t="s">
        <v>68</v>
      </c>
      <c r="C37" s="58"/>
      <c r="D37" s="49"/>
      <c r="E37" s="59">
        <v>3</v>
      </c>
      <c r="F37" s="60">
        <v>3</v>
      </c>
      <c r="G37" s="60">
        <v>5</v>
      </c>
      <c r="H37" s="60">
        <v>3</v>
      </c>
      <c r="I37" s="60">
        <v>2</v>
      </c>
      <c r="J37" s="60">
        <v>0</v>
      </c>
      <c r="K37" s="60"/>
      <c r="L37" s="60"/>
      <c r="M37" s="60">
        <v>3</v>
      </c>
      <c r="N37" s="60">
        <v>1</v>
      </c>
      <c r="O37" s="60"/>
      <c r="P37" s="60"/>
      <c r="Q37" s="60"/>
      <c r="R37" s="60"/>
      <c r="S37" s="60"/>
      <c r="T37" s="104">
        <f>SUM(E37:S37)</f>
        <v>20</v>
      </c>
      <c r="U37" s="62"/>
      <c r="V37" s="63"/>
      <c r="W37" s="64"/>
      <c r="X37" s="64"/>
      <c r="Y37" s="64"/>
      <c r="Z37" s="64"/>
      <c r="AA37" s="64"/>
      <c r="AB37" s="65"/>
      <c r="AC37" s="66"/>
    </row>
    <row r="38" spans="1:29" ht="12.75">
      <c r="A38" s="119"/>
      <c r="B38" s="67"/>
      <c r="C38" s="68"/>
      <c r="D38" s="69"/>
      <c r="E38" s="70">
        <v>3</v>
      </c>
      <c r="F38" s="71">
        <v>3</v>
      </c>
      <c r="G38" s="71">
        <v>3</v>
      </c>
      <c r="H38" s="71">
        <v>3</v>
      </c>
      <c r="I38" s="71">
        <v>0</v>
      </c>
      <c r="J38" s="71">
        <v>0</v>
      </c>
      <c r="K38" s="71"/>
      <c r="L38" s="71"/>
      <c r="M38" s="71">
        <v>3</v>
      </c>
      <c r="N38" s="71">
        <v>0</v>
      </c>
      <c r="O38" s="71"/>
      <c r="P38" s="71"/>
      <c r="Q38" s="71"/>
      <c r="R38" s="71"/>
      <c r="S38" s="71"/>
      <c r="T38" s="105">
        <f>SUM(E38:S38)</f>
        <v>15</v>
      </c>
      <c r="U38" s="72"/>
      <c r="V38" s="73">
        <v>0.4625</v>
      </c>
      <c r="W38" s="74" t="s">
        <v>23</v>
      </c>
      <c r="X38" s="75"/>
      <c r="Y38" s="75"/>
      <c r="Z38" s="76"/>
      <c r="AA38" s="76"/>
      <c r="AB38" s="77"/>
      <c r="AC38" s="78" t="s">
        <v>24</v>
      </c>
    </row>
    <row r="39" spans="1:29" ht="12.75">
      <c r="A39" s="119"/>
      <c r="B39" s="87"/>
      <c r="C39" s="88"/>
      <c r="D39" s="69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08">
        <f>SUM(T36:T38)</f>
        <v>58</v>
      </c>
      <c r="U39" s="91"/>
      <c r="V39" s="92">
        <v>0.5923611111111111</v>
      </c>
      <c r="W39" s="93" t="s">
        <v>25</v>
      </c>
      <c r="X39" s="94"/>
      <c r="Y39" s="94"/>
      <c r="Z39" s="95"/>
      <c r="AA39" s="94"/>
      <c r="AB39" s="96"/>
      <c r="AC39" s="111" t="str">
        <f>TEXT(IF($E37="","",(IF($E38="",T37/(15-(COUNTIF($E37:$S37,""))),(IF($E39="",(T37+T38)/(30-(COUNTIF($E37:$S37,"")+COUNTIF($E38:$S38,""))),(T37+T38+T39)/(45-(COUNTIF($E37:$S37,"")+COUNTIF($E38:$S38,"")+COUNTIF($E39:$S39,"")))))))),"0,00")</f>
        <v>1,17</v>
      </c>
    </row>
    <row r="40" spans="1:29" ht="12.75">
      <c r="A40" s="119" t="s">
        <v>46</v>
      </c>
      <c r="B40" s="47">
        <v>222</v>
      </c>
      <c r="C40" s="48" t="s">
        <v>20</v>
      </c>
      <c r="D40" s="49" t="s">
        <v>69</v>
      </c>
      <c r="E40" s="50">
        <v>5</v>
      </c>
      <c r="F40" s="51">
        <v>2</v>
      </c>
      <c r="G40" s="51">
        <v>5</v>
      </c>
      <c r="H40" s="51">
        <v>5</v>
      </c>
      <c r="I40" s="51">
        <v>1</v>
      </c>
      <c r="J40" s="51">
        <v>0</v>
      </c>
      <c r="K40" s="51"/>
      <c r="L40" s="51"/>
      <c r="M40" s="51">
        <v>3</v>
      </c>
      <c r="N40" s="51">
        <v>3</v>
      </c>
      <c r="O40" s="51"/>
      <c r="P40" s="51"/>
      <c r="Q40" s="51"/>
      <c r="R40" s="51"/>
      <c r="S40" s="51"/>
      <c r="T40" s="103">
        <f>SUM(E40:S40)</f>
        <v>24</v>
      </c>
      <c r="U40" s="53"/>
      <c r="V40" s="54">
        <f>T43</f>
        <v>79</v>
      </c>
      <c r="W40" s="55">
        <f>COUNTIF($E40:$S40,0)+COUNTIF($E41:$S41,0)+COUNTIF($E42:$S42,0)+COUNTIF($E43:$S43,0)</f>
        <v>1</v>
      </c>
      <c r="X40" s="55">
        <f>COUNTIF($E40:$S40,1)+COUNTIF($E41:$S41,1)+COUNTIF($E42:$S42,1)+COUNTIF($E43:$S43,1)</f>
        <v>4</v>
      </c>
      <c r="Y40" s="55">
        <f>COUNTIF($E40:$S40,2)+COUNTIF($E41:$S41,2)+COUNTIF($E42:$S42,2)+COUNTIF($E43:$S43,2)</f>
        <v>2</v>
      </c>
      <c r="Z40" s="55">
        <f>COUNTIF($E40:$S40,3)+COUNTIF($E41:$S41,3)+COUNTIF($E42:$S42,3)+COUNTIF($E43:$S43,3)</f>
        <v>7</v>
      </c>
      <c r="AA40" s="55">
        <f>COUNTIF($E40:$S40,5)+COUNTIF($E41:$S41,5)+COUNTIF($E42:$S42,5)+COUNTIF($E43:$S43,5)</f>
        <v>10</v>
      </c>
      <c r="AB40" s="56">
        <f>COUNTIF($E40:$S40,"5*")+COUNTIF($E41:$S41,"5*")+COUNTIF($E42:$S42,"5*")</f>
        <v>0</v>
      </c>
      <c r="AC40" s="57">
        <f>COUNTIF($E40:$S40,20)+COUNTIF($E41:$S41,20)+COUNTIF($E42:$S42,20)</f>
        <v>0</v>
      </c>
    </row>
    <row r="41" spans="1:29" ht="12.75">
      <c r="A41" s="119"/>
      <c r="B41" s="58" t="s">
        <v>70</v>
      </c>
      <c r="C41" s="58"/>
      <c r="D41" s="49"/>
      <c r="E41" s="59">
        <v>3</v>
      </c>
      <c r="F41" s="60">
        <v>3</v>
      </c>
      <c r="G41" s="60">
        <v>5</v>
      </c>
      <c r="H41" s="60">
        <v>5</v>
      </c>
      <c r="I41" s="60">
        <v>1</v>
      </c>
      <c r="J41" s="60">
        <v>2</v>
      </c>
      <c r="K41" s="60"/>
      <c r="L41" s="60"/>
      <c r="M41" s="60">
        <v>3</v>
      </c>
      <c r="N41" s="60">
        <v>5</v>
      </c>
      <c r="O41" s="60"/>
      <c r="P41" s="60"/>
      <c r="Q41" s="60"/>
      <c r="R41" s="60"/>
      <c r="S41" s="60"/>
      <c r="T41" s="104">
        <f>SUM(E41:S41)</f>
        <v>27</v>
      </c>
      <c r="U41" s="62"/>
      <c r="V41" s="63"/>
      <c r="W41" s="64"/>
      <c r="X41" s="64"/>
      <c r="Y41" s="64"/>
      <c r="Z41" s="64"/>
      <c r="AA41" s="64"/>
      <c r="AB41" s="65"/>
      <c r="AC41" s="66"/>
    </row>
    <row r="42" spans="1:29" ht="12.75">
      <c r="A42" s="119"/>
      <c r="B42" s="67"/>
      <c r="C42" s="68"/>
      <c r="D42" s="69"/>
      <c r="E42" s="70">
        <v>5</v>
      </c>
      <c r="F42" s="71">
        <v>5</v>
      </c>
      <c r="G42" s="71">
        <v>3</v>
      </c>
      <c r="H42" s="71">
        <v>5</v>
      </c>
      <c r="I42" s="71">
        <v>1</v>
      </c>
      <c r="J42" s="71">
        <v>1</v>
      </c>
      <c r="K42" s="71"/>
      <c r="L42" s="71"/>
      <c r="M42" s="71">
        <v>5</v>
      </c>
      <c r="N42" s="71">
        <v>3</v>
      </c>
      <c r="O42" s="71"/>
      <c r="P42" s="71"/>
      <c r="Q42" s="71"/>
      <c r="R42" s="71"/>
      <c r="S42" s="71"/>
      <c r="T42" s="105">
        <f>SUM(E42:S42)</f>
        <v>28</v>
      </c>
      <c r="U42" s="72"/>
      <c r="V42" s="73">
        <v>0.4618055555555556</v>
      </c>
      <c r="W42" s="74" t="s">
        <v>23</v>
      </c>
      <c r="X42" s="75"/>
      <c r="Y42" s="75"/>
      <c r="Z42" s="76"/>
      <c r="AA42" s="76"/>
      <c r="AB42" s="77"/>
      <c r="AC42" s="78" t="s">
        <v>24</v>
      </c>
    </row>
    <row r="43" spans="1:29" ht="12.75">
      <c r="A43" s="119"/>
      <c r="B43" s="87"/>
      <c r="C43" s="88"/>
      <c r="D43" s="69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>
        <f>SUM(T40:T42)</f>
        <v>79</v>
      </c>
      <c r="U43" s="109"/>
      <c r="V43" s="110">
        <v>0.6569444444444444</v>
      </c>
      <c r="W43" s="93" t="s">
        <v>25</v>
      </c>
      <c r="X43" s="94"/>
      <c r="Y43" s="94"/>
      <c r="Z43" s="95"/>
      <c r="AA43" s="94"/>
      <c r="AB43" s="96"/>
      <c r="AC43" s="111" t="str">
        <f>TEXT(IF($E41="","",(IF($E42="",T41/(15-(COUNTIF($E41:$S41,""))),(IF($E43="",(T41+T42)/(30-(COUNTIF($E41:$S41,"")+COUNTIF($E42:$S42,""))),(T41+T42+T43)/(45-(COUNTIF($E41:$S41,"")+COUNTIF($E42:$S42,"")+COUNTIF($E43:$S43,"")))))))),"0,00")</f>
        <v>1,83</v>
      </c>
    </row>
    <row r="44" spans="1:29" ht="12.75">
      <c r="A44" s="119" t="s">
        <v>71</v>
      </c>
      <c r="B44" s="47"/>
      <c r="C44" s="98"/>
      <c r="D44" s="49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03">
        <f>SUM(E44:S44)</f>
        <v>0</v>
      </c>
      <c r="U44" s="53"/>
      <c r="V44" s="54">
        <f>T47</f>
        <v>0</v>
      </c>
      <c r="W44" s="55">
        <f>COUNTIF($E44:$S44,0)+COUNTIF($E45:$S45,0)+COUNTIF($E46:$S46,0)+COUNTIF($E47:$S47,0)</f>
        <v>0</v>
      </c>
      <c r="X44" s="55">
        <f>COUNTIF($E44:$S44,1)+COUNTIF($E45:$S45,1)+COUNTIF($E46:$S46,1)+COUNTIF($E47:$S47,1)</f>
        <v>0</v>
      </c>
      <c r="Y44" s="55">
        <f>COUNTIF($E44:$S44,2)+COUNTIF($E45:$S45,2)+COUNTIF($E46:$S46,2)+COUNTIF($E47:$S47,2)</f>
        <v>0</v>
      </c>
      <c r="Z44" s="55">
        <f>COUNTIF($E44:$S44,3)+COUNTIF($E45:$S45,3)+COUNTIF($E46:$S46,3)+COUNTIF($E47:$S47,3)</f>
        <v>0</v>
      </c>
      <c r="AA44" s="55">
        <f>COUNTIF($E44:$S44,5)+COUNTIF($E45:$S45,5)+COUNTIF($E46:$S46,5)+COUNTIF($E47:$S47,5)</f>
        <v>0</v>
      </c>
      <c r="AB44" s="56">
        <f>COUNTIF($E44:$S44,"5*")+COUNTIF($E45:$S45,"5*")+COUNTIF($E46:$S46,"5*")</f>
        <v>0</v>
      </c>
      <c r="AC44" s="57">
        <f>COUNTIF($E44:$S44,20)+COUNTIF($E45:$S45,20)+COUNTIF($E46:$S46,20)</f>
        <v>0</v>
      </c>
    </row>
    <row r="45" spans="1:29" ht="12.75">
      <c r="A45" s="119"/>
      <c r="B45" s="58"/>
      <c r="C45" s="58"/>
      <c r="D45" s="49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04">
        <f>SUM(E45:S45)</f>
        <v>0</v>
      </c>
      <c r="U45" s="62"/>
      <c r="V45" s="63"/>
      <c r="W45" s="64"/>
      <c r="X45" s="64"/>
      <c r="Y45" s="64"/>
      <c r="Z45" s="64"/>
      <c r="AA45" s="64"/>
      <c r="AB45" s="65"/>
      <c r="AC45" s="66"/>
    </row>
    <row r="46" spans="1:29" ht="12.75">
      <c r="A46" s="119"/>
      <c r="B46" s="67"/>
      <c r="C46" s="68"/>
      <c r="D46" s="69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105">
        <f>SUM(E46:S46)</f>
        <v>0</v>
      </c>
      <c r="U46" s="72"/>
      <c r="V46" s="73"/>
      <c r="W46" s="74" t="s">
        <v>23</v>
      </c>
      <c r="X46" s="75"/>
      <c r="Y46" s="75"/>
      <c r="Z46" s="76"/>
      <c r="AA46" s="76"/>
      <c r="AB46" s="77"/>
      <c r="AC46" s="78" t="str">
        <f>TEXT((V47-V46+0.00000000000001),"[hh].mm.ss")</f>
        <v>00,00,00</v>
      </c>
    </row>
    <row r="47" spans="1:29" ht="12.75">
      <c r="A47" s="119"/>
      <c r="B47" s="87"/>
      <c r="C47" s="88"/>
      <c r="D47" s="69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>
        <f>SUM(T44:T46)</f>
        <v>0</v>
      </c>
      <c r="U47" s="109"/>
      <c r="V47" s="110"/>
      <c r="W47" s="93" t="s">
        <v>25</v>
      </c>
      <c r="X47" s="94"/>
      <c r="Y47" s="94"/>
      <c r="Z47" s="95"/>
      <c r="AA47" s="94"/>
      <c r="AB47" s="96"/>
      <c r="AC47" s="111" t="str">
        <f>TEXT(IF($E45="","",(IF($E46="",T45/(15-(COUNTIF($E45:$S45,""))),(IF($E47="",(T45+T46)/(30-(COUNTIF($E45:$S45,"")+COUNTIF($E46:$S46,""))),(T45+T46+T47)/(45-(COUNTIF($E45:$S45,"")+COUNTIF($E46:$S46,"")+COUNTIF($E47:$S47,"")))))))),"0,00")</f>
        <v>0,00</v>
      </c>
    </row>
    <row r="48" spans="1:29" ht="12.75">
      <c r="A48" s="119" t="s">
        <v>72</v>
      </c>
      <c r="B48" s="47"/>
      <c r="C48" s="98"/>
      <c r="D48" s="49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103">
        <f>SUM(E48:S48)</f>
        <v>0</v>
      </c>
      <c r="U48" s="53"/>
      <c r="V48" s="54">
        <f>T51</f>
        <v>0</v>
      </c>
      <c r="W48" s="55">
        <f>COUNTIF($E48:$S48,0)+COUNTIF($E49:$S49,0)+COUNTIF($E50:$S50,0)+COUNTIF($E51:$S51,0)</f>
        <v>0</v>
      </c>
      <c r="X48" s="55">
        <f>COUNTIF($E48:$S48,1)+COUNTIF($E49:$S49,1)+COUNTIF($E50:$S50,1)+COUNTIF($E51:$S51,1)</f>
        <v>0</v>
      </c>
      <c r="Y48" s="55">
        <f>COUNTIF($E48:$S48,2)+COUNTIF($E49:$S49,2)+COUNTIF($E50:$S50,2)+COUNTIF($E51:$S51,2)</f>
        <v>0</v>
      </c>
      <c r="Z48" s="55">
        <f>COUNTIF($E48:$S48,3)+COUNTIF($E49:$S49,3)+COUNTIF($E50:$S50,3)+COUNTIF($E51:$S51,3)</f>
        <v>0</v>
      </c>
      <c r="AA48" s="55">
        <f>COUNTIF($E48:$S48,5)+COUNTIF($E49:$S49,5)+COUNTIF($E50:$S50,5)+COUNTIF($E51:$S51,5)</f>
        <v>0</v>
      </c>
      <c r="AB48" s="56">
        <f>COUNTIF($E48:$S48,"5*")+COUNTIF($E49:$S49,"5*")+COUNTIF($E50:$S50,"5*")</f>
        <v>0</v>
      </c>
      <c r="AC48" s="57">
        <f>COUNTIF($E48:$S48,20)+COUNTIF($E49:$S49,20)+COUNTIF($E50:$S50,20)</f>
        <v>0</v>
      </c>
    </row>
    <row r="49" spans="1:29" ht="12.75">
      <c r="A49" s="119"/>
      <c r="B49" s="58"/>
      <c r="C49" s="58"/>
      <c r="D49" s="49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04">
        <f>SUM(E49:S49)</f>
        <v>0</v>
      </c>
      <c r="U49" s="62"/>
      <c r="V49" s="63"/>
      <c r="W49" s="64"/>
      <c r="X49" s="64"/>
      <c r="Y49" s="64"/>
      <c r="Z49" s="64"/>
      <c r="AA49" s="64"/>
      <c r="AB49" s="65"/>
      <c r="AC49" s="66"/>
    </row>
    <row r="50" spans="1:29" ht="12.75">
      <c r="A50" s="119"/>
      <c r="B50" s="67"/>
      <c r="C50" s="68"/>
      <c r="D50" s="69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105">
        <f>SUM(E50:S50)</f>
        <v>0</v>
      </c>
      <c r="U50" s="72"/>
      <c r="V50" s="73"/>
      <c r="W50" s="74" t="s">
        <v>23</v>
      </c>
      <c r="X50" s="75"/>
      <c r="Y50" s="75"/>
      <c r="Z50" s="76"/>
      <c r="AA50" s="76"/>
      <c r="AB50" s="77"/>
      <c r="AC50" s="78" t="str">
        <f>TEXT((V51-V50+0.00000000000001),"[hh].mm.ss")</f>
        <v>00,00,00</v>
      </c>
    </row>
    <row r="51" spans="1:29" ht="12.75">
      <c r="A51" s="119"/>
      <c r="B51" s="87"/>
      <c r="C51" s="88"/>
      <c r="D51" s="69"/>
      <c r="E51" s="8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108">
        <f>SUM(T48:T50)</f>
        <v>0</v>
      </c>
      <c r="U51" s="91"/>
      <c r="V51" s="92"/>
      <c r="W51" s="93" t="s">
        <v>25</v>
      </c>
      <c r="X51" s="94"/>
      <c r="Y51" s="94"/>
      <c r="Z51" s="95"/>
      <c r="AA51" s="94"/>
      <c r="AB51" s="96"/>
      <c r="AC51" s="111" t="str">
        <f>TEXT(IF($E49="","",(IF($E50="",T49/(15-(COUNTIF($E49:$S49,""))),(IF($E51="",(T49+T50)/(30-(COUNTIF($E49:$S49,"")+COUNTIF($E50:$S50,""))),(T49+T50+T51)/(45-(COUNTIF($E49:$S49,"")+COUNTIF($E50:$S50,"")+COUNTIF($E51:$S51,"")))))))),"0,00")</f>
        <v>0,00</v>
      </c>
    </row>
    <row r="52" spans="1:29" ht="12.75">
      <c r="A52" s="119" t="s">
        <v>73</v>
      </c>
      <c r="B52" s="47"/>
      <c r="C52" s="98"/>
      <c r="D52" s="49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03">
        <f>SUM(E52:S52)</f>
        <v>0</v>
      </c>
      <c r="U52" s="53"/>
      <c r="V52" s="54">
        <f>T55</f>
        <v>0</v>
      </c>
      <c r="W52" s="55">
        <f>COUNTIF($E52:$S52,0)+COUNTIF($E53:$S53,0)+COUNTIF($E54:$S54,0)+COUNTIF($E55:$S55,0)</f>
        <v>0</v>
      </c>
      <c r="X52" s="55">
        <f>COUNTIF($E52:$S52,1)+COUNTIF($E53:$S53,1)+COUNTIF($E54:$S54,1)+COUNTIF($E55:$S55,1)</f>
        <v>0</v>
      </c>
      <c r="Y52" s="55">
        <f>COUNTIF($E52:$S52,2)+COUNTIF($E53:$S53,2)+COUNTIF($E54:$S54,2)+COUNTIF($E55:$S55,2)</f>
        <v>0</v>
      </c>
      <c r="Z52" s="55">
        <f>COUNTIF($E52:$S52,3)+COUNTIF($E53:$S53,3)+COUNTIF($E54:$S54,3)+COUNTIF($E55:$S55,3)</f>
        <v>0</v>
      </c>
      <c r="AA52" s="55">
        <f>COUNTIF($E52:$S52,5)+COUNTIF($E53:$S53,5)+COUNTIF($E54:$S54,5)+COUNTIF($E55:$S55,5)</f>
        <v>0</v>
      </c>
      <c r="AB52" s="56">
        <f>COUNTIF($E52:$S52,"5*")+COUNTIF($E53:$S53,"5*")+COUNTIF($E54:$S54,"5*")</f>
        <v>0</v>
      </c>
      <c r="AC52" s="57">
        <f>COUNTIF($E52:$S52,20)+COUNTIF($E53:$S53,20)+COUNTIF($E54:$S54,20)</f>
        <v>0</v>
      </c>
    </row>
    <row r="53" spans="1:29" ht="12.75">
      <c r="A53" s="119"/>
      <c r="B53" s="58"/>
      <c r="C53" s="58"/>
      <c r="D53" s="49"/>
      <c r="E53" s="59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104">
        <f>SUM(E53:S53)</f>
        <v>0</v>
      </c>
      <c r="U53" s="62"/>
      <c r="V53" s="63"/>
      <c r="W53" s="64"/>
      <c r="X53" s="64"/>
      <c r="Y53" s="64"/>
      <c r="Z53" s="64"/>
      <c r="AA53" s="64"/>
      <c r="AB53" s="65"/>
      <c r="AC53" s="66"/>
    </row>
    <row r="54" spans="1:29" ht="12.75">
      <c r="A54" s="119"/>
      <c r="B54" s="67"/>
      <c r="C54" s="68"/>
      <c r="D54" s="69"/>
      <c r="E54" s="70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105">
        <f>SUM(E54:S54)</f>
        <v>0</v>
      </c>
      <c r="U54" s="72"/>
      <c r="V54" s="73"/>
      <c r="W54" s="74" t="s">
        <v>23</v>
      </c>
      <c r="X54" s="75"/>
      <c r="Y54" s="75"/>
      <c r="Z54" s="76"/>
      <c r="AA54" s="76"/>
      <c r="AB54" s="77"/>
      <c r="AC54" s="78" t="str">
        <f>TEXT((V55-V54+0.00000000000001),"[hh].mm.ss")</f>
        <v>00,00,00</v>
      </c>
    </row>
    <row r="55" spans="1:29" ht="12.75">
      <c r="A55" s="119"/>
      <c r="B55" s="67"/>
      <c r="C55" s="68"/>
      <c r="D55" s="69"/>
      <c r="E55" s="59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108">
        <f>SUM(T52:T54)</f>
        <v>0</v>
      </c>
      <c r="U55" s="62"/>
      <c r="V55" s="80"/>
      <c r="W55" s="74" t="s">
        <v>25</v>
      </c>
      <c r="X55" s="75"/>
      <c r="Y55" s="75"/>
      <c r="Z55" s="81"/>
      <c r="AA55" s="75"/>
      <c r="AB55" s="76"/>
      <c r="AC55" s="82" t="str">
        <f>TEXT(IF($E53="","",(IF($E54="",T53/(15-(COUNTIF($E53:$S53,""))),(IF($E55="",(T53+T54)/(30-(COUNTIF($E53:$S53,"")+COUNTIF($E54:$S54,""))),(T53+T54+T55)/(45-(COUNTIF($E53:$S53,"")+COUNTIF($E54:$S54,"")+COUNTIF($E55:$S55,"")))))))),"0,00")</f>
        <v>0,00</v>
      </c>
    </row>
    <row r="56" spans="1:29" ht="12.75">
      <c r="A56" s="119" t="s">
        <v>74</v>
      </c>
      <c r="B56" s="47"/>
      <c r="C56" s="98"/>
      <c r="D56" s="49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03">
        <f>SUM(E56:S56)</f>
        <v>0</v>
      </c>
      <c r="U56" s="53"/>
      <c r="V56" s="54">
        <f>T59</f>
        <v>0</v>
      </c>
      <c r="W56" s="55">
        <f>COUNTIF($E56:$S56,0)+COUNTIF($E57:$S57,0)+COUNTIF($E58:$S58,0)+COUNTIF($E59:$S59,0)</f>
        <v>0</v>
      </c>
      <c r="X56" s="55">
        <f>COUNTIF($E56:$S56,1)+COUNTIF($E57:$S57,1)+COUNTIF($E58:$S58,1)+COUNTIF($E59:$S59,1)</f>
        <v>0</v>
      </c>
      <c r="Y56" s="55">
        <f>COUNTIF($E56:$S56,2)+COUNTIF($E57:$S57,2)+COUNTIF($E58:$S58,2)+COUNTIF($E59:$S59,2)</f>
        <v>0</v>
      </c>
      <c r="Z56" s="55">
        <f>COUNTIF($E56:$S56,3)+COUNTIF($E57:$S57,3)+COUNTIF($E58:$S58,3)+COUNTIF($E59:$S59,3)</f>
        <v>0</v>
      </c>
      <c r="AA56" s="55">
        <f>COUNTIF($E56:$S56,5)+COUNTIF($E57:$S57,5)+COUNTIF($E58:$S58,5)+COUNTIF($E59:$S59,5)</f>
        <v>0</v>
      </c>
      <c r="AB56" s="56">
        <f>COUNTIF($E56:$S56,"5*")+COUNTIF($E57:$S57,"5*")+COUNTIF($E58:$S58,"5*")</f>
        <v>0</v>
      </c>
      <c r="AC56" s="83">
        <f>COUNTIF($E56:$S56,20)+COUNTIF($E57:$S57,20)+COUNTIF($E58:$S58,20)</f>
        <v>0</v>
      </c>
    </row>
    <row r="57" spans="1:29" ht="12.75">
      <c r="A57" s="119"/>
      <c r="B57" s="58"/>
      <c r="C57" s="58"/>
      <c r="D57" s="49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104">
        <f>SUM(E57:S57)</f>
        <v>0</v>
      </c>
      <c r="U57" s="62"/>
      <c r="V57" s="63"/>
      <c r="W57" s="64"/>
      <c r="X57" s="64"/>
      <c r="Y57" s="64"/>
      <c r="Z57" s="64"/>
      <c r="AA57" s="64"/>
      <c r="AB57" s="65"/>
      <c r="AC57" s="84"/>
    </row>
    <row r="58" spans="1:29" ht="12.75">
      <c r="A58" s="119"/>
      <c r="B58" s="67"/>
      <c r="C58" s="68"/>
      <c r="D58" s="85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05">
        <f>SUM(E58:S58)</f>
        <v>0</v>
      </c>
      <c r="U58" s="72"/>
      <c r="V58" s="73"/>
      <c r="W58" s="74" t="s">
        <v>23</v>
      </c>
      <c r="X58" s="75"/>
      <c r="Y58" s="75"/>
      <c r="Z58" s="76"/>
      <c r="AA58" s="76"/>
      <c r="AB58" s="77"/>
      <c r="AC58" s="86" t="str">
        <f>TEXT((V59-V58+0.00000000000001),"[hh].mm.ss")</f>
        <v>00,00,00</v>
      </c>
    </row>
    <row r="59" spans="1:29" ht="12.75">
      <c r="A59" s="119"/>
      <c r="B59" s="87"/>
      <c r="C59" s="88"/>
      <c r="D59" s="85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108">
        <f>SUM(T56:T58)</f>
        <v>0</v>
      </c>
      <c r="U59" s="91"/>
      <c r="V59" s="92"/>
      <c r="W59" s="93" t="s">
        <v>25</v>
      </c>
      <c r="X59" s="94"/>
      <c r="Y59" s="94"/>
      <c r="Z59" s="95"/>
      <c r="AA59" s="94"/>
      <c r="AB59" s="96"/>
      <c r="AC59" s="97" t="str">
        <f>TEXT(IF($E57="","",(IF($E58="",T57/(15-(COUNTIF($E57:$S57,""))),(IF($E59="",(T57+T58)/(30-(COUNTIF($E57:$S57,"")+COUNTIF($E58:$S58,""))),(T57+T58+T59)/(45-(COUNTIF($E57:$S57,"")+COUNTIF($E58:$S58,"")+COUNTIF($E59:$S59,"")))))))),"0,00")</f>
        <v>0,00</v>
      </c>
    </row>
  </sheetData>
  <sheetProtection selectLockedCells="1" selectUnlockedCells="1"/>
  <mergeCells count="58">
    <mergeCell ref="A1:C1"/>
    <mergeCell ref="D1:S1"/>
    <mergeCell ref="A2:C2"/>
    <mergeCell ref="D2:S2"/>
    <mergeCell ref="A3:AB3"/>
    <mergeCell ref="W6:AC6"/>
    <mergeCell ref="A8:A11"/>
    <mergeCell ref="D8:D9"/>
    <mergeCell ref="B9:C9"/>
    <mergeCell ref="D10:D11"/>
    <mergeCell ref="A12:A15"/>
    <mergeCell ref="D12:D13"/>
    <mergeCell ref="B13:C13"/>
    <mergeCell ref="D14:D15"/>
    <mergeCell ref="A16:A19"/>
    <mergeCell ref="D16:D17"/>
    <mergeCell ref="B17:C17"/>
    <mergeCell ref="D18:D19"/>
    <mergeCell ref="A20:A23"/>
    <mergeCell ref="D20:D21"/>
    <mergeCell ref="B21:C21"/>
    <mergeCell ref="D22:D23"/>
    <mergeCell ref="A24:A27"/>
    <mergeCell ref="D24:D25"/>
    <mergeCell ref="B25:C25"/>
    <mergeCell ref="D26:D27"/>
    <mergeCell ref="A28:A31"/>
    <mergeCell ref="D28:D29"/>
    <mergeCell ref="B29:C29"/>
    <mergeCell ref="D30:D31"/>
    <mergeCell ref="A32:A35"/>
    <mergeCell ref="D32:D33"/>
    <mergeCell ref="B33:C33"/>
    <mergeCell ref="D34:D35"/>
    <mergeCell ref="A36:A39"/>
    <mergeCell ref="D36:D37"/>
    <mergeCell ref="B37:C37"/>
    <mergeCell ref="D38:D39"/>
    <mergeCell ref="A40:A43"/>
    <mergeCell ref="D40:D41"/>
    <mergeCell ref="B41:C41"/>
    <mergeCell ref="D42:D43"/>
    <mergeCell ref="A44:A47"/>
    <mergeCell ref="D44:D45"/>
    <mergeCell ref="B45:C45"/>
    <mergeCell ref="D46:D47"/>
    <mergeCell ref="A48:A51"/>
    <mergeCell ref="D48:D49"/>
    <mergeCell ref="B49:C49"/>
    <mergeCell ref="D50:D51"/>
    <mergeCell ref="A52:A55"/>
    <mergeCell ref="D52:D53"/>
    <mergeCell ref="B53:C53"/>
    <mergeCell ref="D54:D55"/>
    <mergeCell ref="A56:A59"/>
    <mergeCell ref="D56:D57"/>
    <mergeCell ref="B57:C57"/>
    <mergeCell ref="D58:D59"/>
  </mergeCells>
  <printOptions/>
  <pageMargins left="0.4722222222222222" right="0.22291666666666668" top="0.19027777777777777" bottom="0.12916666666666668" header="0.5118055555555555" footer="0.5118055555555555"/>
  <pageSetup fitToHeight="3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2" max="4" width="16.25390625" style="0" customWidth="1"/>
    <col min="5" max="19" width="4.25390625" style="0" customWidth="1"/>
    <col min="21" max="21" width="6.375" style="0" customWidth="1"/>
    <col min="23" max="23" width="4.125" style="0" customWidth="1"/>
    <col min="24" max="24" width="4.25390625" style="0" customWidth="1"/>
    <col min="25" max="25" width="3.75390625" style="0" customWidth="1"/>
    <col min="26" max="26" width="3.875" style="0" customWidth="1"/>
    <col min="27" max="27" width="4.125" style="0" customWidth="1"/>
    <col min="28" max="28" width="5.25390625" style="0" customWidth="1"/>
    <col min="29" max="29" width="11.00390625" style="0" customWidth="1"/>
  </cols>
  <sheetData>
    <row r="1" spans="1:29" ht="33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45.75" customHeight="1">
      <c r="A2" s="5" t="s">
        <v>2</v>
      </c>
      <c r="B2" s="5"/>
      <c r="C2" s="5"/>
      <c r="D2" s="6" t="s">
        <v>75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127"/>
      <c r="AC2" s="128" t="s">
        <v>76</v>
      </c>
    </row>
    <row r="3" spans="1:29" ht="12.75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29">
        <v>1</v>
      </c>
    </row>
    <row r="4" spans="1:29" ht="12.75">
      <c r="A4" s="12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3"/>
      <c r="X4" s="13"/>
      <c r="Y4" s="13"/>
      <c r="Z4" s="13"/>
      <c r="AA4" s="15"/>
      <c r="AB4" s="13"/>
      <c r="AC4" s="16"/>
    </row>
    <row r="5" spans="1:29" ht="12.75">
      <c r="A5" s="17"/>
      <c r="B5" s="18"/>
      <c r="C5" s="19"/>
      <c r="D5" s="19"/>
      <c r="E5" s="20"/>
      <c r="F5" s="20"/>
      <c r="G5" s="20"/>
      <c r="H5" s="20"/>
      <c r="I5" s="20" t="s">
        <v>6</v>
      </c>
      <c r="J5" s="20"/>
      <c r="K5" s="20"/>
      <c r="L5" s="20"/>
      <c r="M5" s="20"/>
      <c r="N5" s="20"/>
      <c r="O5" s="21"/>
      <c r="P5" s="20"/>
      <c r="Q5" s="20"/>
      <c r="R5" s="20"/>
      <c r="S5" s="20"/>
      <c r="T5" s="22"/>
      <c r="U5" s="22"/>
      <c r="V5" s="23">
        <v>41518</v>
      </c>
      <c r="W5" s="24"/>
      <c r="X5" s="24"/>
      <c r="Y5" s="24"/>
      <c r="Z5" s="22"/>
      <c r="AA5" s="25"/>
      <c r="AB5" s="26"/>
      <c r="AC5" s="27"/>
    </row>
    <row r="6" spans="1:29" ht="12.75">
      <c r="A6" s="28" t="s">
        <v>7</v>
      </c>
      <c r="B6" s="29" t="s">
        <v>8</v>
      </c>
      <c r="C6" s="30" t="s">
        <v>9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 t="s">
        <v>11</v>
      </c>
      <c r="U6" s="33"/>
      <c r="V6" s="34"/>
      <c r="W6" s="35" t="s">
        <v>12</v>
      </c>
      <c r="X6" s="35"/>
      <c r="Y6" s="35"/>
      <c r="Z6" s="35"/>
      <c r="AA6" s="35"/>
      <c r="AB6" s="35"/>
      <c r="AC6" s="35"/>
    </row>
    <row r="7" spans="1:29" ht="12.75">
      <c r="A7" s="28"/>
      <c r="B7" s="130" t="s">
        <v>13</v>
      </c>
      <c r="C7" s="131"/>
      <c r="D7" s="132" t="s">
        <v>14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/>
      <c r="P7" s="133"/>
      <c r="Q7" s="133"/>
      <c r="R7" s="133"/>
      <c r="S7" s="133"/>
      <c r="T7" s="32" t="s">
        <v>15</v>
      </c>
      <c r="U7" s="32" t="s">
        <v>16</v>
      </c>
      <c r="V7" s="34" t="s">
        <v>17</v>
      </c>
      <c r="W7" s="134">
        <v>0</v>
      </c>
      <c r="X7" s="135">
        <v>1</v>
      </c>
      <c r="Y7" s="135">
        <v>2</v>
      </c>
      <c r="Z7" s="135">
        <v>3</v>
      </c>
      <c r="AA7" s="135">
        <v>5</v>
      </c>
      <c r="AB7" s="136" t="s">
        <v>18</v>
      </c>
      <c r="AC7" s="137">
        <v>20</v>
      </c>
    </row>
    <row r="8" spans="1:29" ht="12.75">
      <c r="A8" s="119" t="s">
        <v>19</v>
      </c>
      <c r="B8" s="47">
        <v>302</v>
      </c>
      <c r="C8" s="48" t="s">
        <v>38</v>
      </c>
      <c r="D8" s="49" t="s">
        <v>77</v>
      </c>
      <c r="E8" s="50">
        <v>3</v>
      </c>
      <c r="F8" s="51">
        <v>5</v>
      </c>
      <c r="G8" s="51">
        <v>3</v>
      </c>
      <c r="H8" s="51">
        <v>5</v>
      </c>
      <c r="I8" s="51">
        <v>0</v>
      </c>
      <c r="J8" s="51">
        <v>0</v>
      </c>
      <c r="K8" s="51"/>
      <c r="L8" s="51"/>
      <c r="M8" s="51">
        <v>0</v>
      </c>
      <c r="N8" s="51">
        <v>1</v>
      </c>
      <c r="O8" s="51"/>
      <c r="P8" s="51"/>
      <c r="Q8" s="51"/>
      <c r="R8" s="51"/>
      <c r="S8" s="51"/>
      <c r="T8" s="103">
        <f>SUM(E8:S8)</f>
        <v>17</v>
      </c>
      <c r="U8" s="53"/>
      <c r="V8" s="54">
        <f>T11</f>
        <v>35</v>
      </c>
      <c r="W8" s="55">
        <f>COUNTIF($E8:$S8,0)+COUNTIF($E9:$S9,0)+COUNTIF($E10:$S10,0)+COUNTIF($E11:$S11,0)</f>
        <v>13</v>
      </c>
      <c r="X8" s="55">
        <f>COUNTIF($E8:$S8,1)+COUNTIF($E9:$S9,1)+COUNTIF($E10:$S10,1)+COUNTIF($E11:$S11,1)</f>
        <v>3</v>
      </c>
      <c r="Y8" s="55">
        <f>COUNTIF($E8:$S8,2)+COUNTIF($E9:$S9,2)+COUNTIF($E10:$S10,2)+COUNTIF($E11:$S11,2)</f>
        <v>0</v>
      </c>
      <c r="Z8" s="55">
        <f>COUNTIF($E8:$S8,3)+COUNTIF($E9:$S9,3)+COUNTIF($E10:$S10,3)+COUNTIF($E11:$S11,3)</f>
        <v>4</v>
      </c>
      <c r="AA8" s="55">
        <f>COUNTIF($E8:$S8,5)+COUNTIF($E9:$S9,5)+COUNTIF($E10:$S10,5)+COUNTIF($E11:$S11,5)</f>
        <v>4</v>
      </c>
      <c r="AB8" s="56">
        <f>COUNTIF($E8:$S8,"5*")+COUNTIF($E9:$S9,"5*")+COUNTIF($E10:$S10,"5*")</f>
        <v>0</v>
      </c>
      <c r="AC8" s="83">
        <f>COUNTIF($E8:$S8,20)+COUNTIF($E9:$S9,20)+COUNTIF($E10:$S10,20)</f>
        <v>0</v>
      </c>
    </row>
    <row r="9" spans="1:29" ht="12.75">
      <c r="A9" s="119"/>
      <c r="B9" s="58" t="s">
        <v>78</v>
      </c>
      <c r="C9" s="58"/>
      <c r="D9" s="49"/>
      <c r="E9" s="59">
        <v>5</v>
      </c>
      <c r="F9" s="60">
        <v>1</v>
      </c>
      <c r="G9" s="60">
        <v>5</v>
      </c>
      <c r="H9" s="60">
        <v>3</v>
      </c>
      <c r="I9" s="60">
        <v>0</v>
      </c>
      <c r="J9" s="60">
        <v>0</v>
      </c>
      <c r="K9" s="60"/>
      <c r="L9" s="60"/>
      <c r="M9" s="60">
        <v>0</v>
      </c>
      <c r="N9" s="60">
        <v>0</v>
      </c>
      <c r="O9" s="60"/>
      <c r="P9" s="60"/>
      <c r="Q9" s="60"/>
      <c r="R9" s="60"/>
      <c r="S9" s="60"/>
      <c r="T9" s="104">
        <f>SUM(E9:S9)</f>
        <v>14</v>
      </c>
      <c r="U9" s="62"/>
      <c r="V9" s="63"/>
      <c r="W9" s="64"/>
      <c r="X9" s="64"/>
      <c r="Y9" s="64"/>
      <c r="Z9" s="64"/>
      <c r="AA9" s="64"/>
      <c r="AB9" s="65"/>
      <c r="AC9" s="84"/>
    </row>
    <row r="10" spans="1:29" ht="12.75">
      <c r="A10" s="119"/>
      <c r="B10" s="67"/>
      <c r="C10" s="68"/>
      <c r="D10" s="85"/>
      <c r="E10" s="70">
        <v>3</v>
      </c>
      <c r="F10" s="71">
        <v>0</v>
      </c>
      <c r="G10" s="71">
        <v>0</v>
      </c>
      <c r="H10" s="71">
        <v>1</v>
      </c>
      <c r="I10" s="71">
        <v>0</v>
      </c>
      <c r="J10" s="71">
        <v>0</v>
      </c>
      <c r="K10" s="71"/>
      <c r="L10" s="71"/>
      <c r="M10" s="71">
        <v>0</v>
      </c>
      <c r="N10" s="71">
        <v>0</v>
      </c>
      <c r="O10" s="71"/>
      <c r="P10" s="71"/>
      <c r="Q10" s="71"/>
      <c r="R10" s="71"/>
      <c r="S10" s="71"/>
      <c r="T10" s="105">
        <f>SUM(E10:S10)</f>
        <v>4</v>
      </c>
      <c r="U10" s="72"/>
      <c r="V10" s="73">
        <v>0.4583333333333333</v>
      </c>
      <c r="W10" s="74" t="s">
        <v>23</v>
      </c>
      <c r="X10" s="75"/>
      <c r="Y10" s="75"/>
      <c r="Z10" s="76"/>
      <c r="AA10" s="76"/>
      <c r="AB10" s="77"/>
      <c r="AC10" s="86" t="s">
        <v>24</v>
      </c>
    </row>
    <row r="11" spans="1:29" ht="12.75">
      <c r="A11" s="119"/>
      <c r="B11" s="87"/>
      <c r="C11" s="88"/>
      <c r="D11" s="85"/>
      <c r="E11" s="89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08">
        <f>SUM(T8:T10)</f>
        <v>35</v>
      </c>
      <c r="U11" s="91"/>
      <c r="V11" s="92">
        <v>0.607638888888889</v>
      </c>
      <c r="W11" s="93" t="s">
        <v>25</v>
      </c>
      <c r="X11" s="94"/>
      <c r="Y11" s="94"/>
      <c r="Z11" s="95"/>
      <c r="AA11" s="94"/>
      <c r="AB11" s="96"/>
      <c r="AC11" s="97" t="str">
        <f>TEXT(IF($E9="","",(IF($E10="",T9/(15-(COUNTIF($E9:$S9,""))),(IF($E11="",(T9+T10)/(30-(COUNTIF($E9:$S9,"")+COUNTIF($E10:$S10,""))),(T9+T10+T11)/(45-(COUNTIF($E9:$S9,"")+COUNTIF($E10:$S10,"")+COUNTIF($E11:$S11,"")))))))),"0,00")</f>
        <v>0,60</v>
      </c>
    </row>
    <row r="12" spans="1:29" ht="12.75">
      <c r="A12" s="119" t="s">
        <v>26</v>
      </c>
      <c r="B12" s="47">
        <v>300</v>
      </c>
      <c r="C12" s="48" t="s">
        <v>20</v>
      </c>
      <c r="D12" s="49" t="s">
        <v>79</v>
      </c>
      <c r="E12" s="50">
        <v>3</v>
      </c>
      <c r="F12" s="51">
        <v>3</v>
      </c>
      <c r="G12" s="51">
        <v>5</v>
      </c>
      <c r="H12" s="51">
        <v>3</v>
      </c>
      <c r="I12" s="51">
        <v>1</v>
      </c>
      <c r="J12" s="51">
        <v>1</v>
      </c>
      <c r="K12" s="51"/>
      <c r="L12" s="51"/>
      <c r="M12" s="51">
        <v>0</v>
      </c>
      <c r="N12" s="51">
        <v>3</v>
      </c>
      <c r="O12" s="51"/>
      <c r="P12" s="51"/>
      <c r="Q12" s="51"/>
      <c r="R12" s="51"/>
      <c r="S12" s="51"/>
      <c r="T12" s="103">
        <f>SUM(E12:S12)</f>
        <v>19</v>
      </c>
      <c r="U12" s="53"/>
      <c r="V12" s="54">
        <f>T15</f>
        <v>51</v>
      </c>
      <c r="W12" s="55">
        <f>COUNTIF($E12:$S12,0)+COUNTIF($E13:$S13,0)+COUNTIF($E14:$S14,0)+COUNTIF($E15:$S15,0)</f>
        <v>6</v>
      </c>
      <c r="X12" s="55">
        <f>COUNTIF($E12:$S12,1)+COUNTIF($E13:$S13,1)+COUNTIF($E14:$S14,1)+COUNTIF($E15:$S15,1)</f>
        <v>4</v>
      </c>
      <c r="Y12" s="55">
        <f>COUNTIF($E12:$S12,2)+COUNTIF($E13:$S13,2)+COUNTIF($E14:$S14,2)+COUNTIF($E15:$S15,2)</f>
        <v>1</v>
      </c>
      <c r="Z12" s="55">
        <f>COUNTIF($E12:$S12,3)+COUNTIF($E13:$S13,3)+COUNTIF($E14:$S14,3)+COUNTIF($E15:$S15,3)</f>
        <v>10</v>
      </c>
      <c r="AA12" s="55">
        <f>COUNTIF($E12:$S12,5)+COUNTIF($E13:$S13,5)+COUNTIF($E14:$S14,5)+COUNTIF($E15:$S15,5)</f>
        <v>3</v>
      </c>
      <c r="AB12" s="56">
        <f>COUNTIF($E12:$S12,"5*")+COUNTIF($E13:$S13,"5*")+COUNTIF($E14:$S14,"5*")</f>
        <v>0</v>
      </c>
      <c r="AC12" s="83">
        <f>COUNTIF($E12:$S12,20)+COUNTIF($E13:$S13,20)+COUNTIF($E14:$S14,20)</f>
        <v>0</v>
      </c>
    </row>
    <row r="13" spans="1:29" ht="12.75">
      <c r="A13" s="119"/>
      <c r="B13" s="58" t="s">
        <v>80</v>
      </c>
      <c r="C13" s="58"/>
      <c r="D13" s="49"/>
      <c r="E13" s="59">
        <v>3</v>
      </c>
      <c r="F13" s="60">
        <v>5</v>
      </c>
      <c r="G13" s="60">
        <v>5</v>
      </c>
      <c r="H13" s="60">
        <v>3</v>
      </c>
      <c r="I13" s="60">
        <v>0</v>
      </c>
      <c r="J13" s="60">
        <v>1</v>
      </c>
      <c r="K13" s="60"/>
      <c r="L13" s="60"/>
      <c r="M13" s="60">
        <v>0</v>
      </c>
      <c r="N13" s="60">
        <v>0</v>
      </c>
      <c r="O13" s="60"/>
      <c r="P13" s="60"/>
      <c r="Q13" s="60"/>
      <c r="R13" s="60"/>
      <c r="S13" s="60"/>
      <c r="T13" s="104">
        <f>SUM(E13:S13)</f>
        <v>17</v>
      </c>
      <c r="U13" s="62"/>
      <c r="V13" s="63"/>
      <c r="W13" s="64"/>
      <c r="X13" s="64"/>
      <c r="Y13" s="64"/>
      <c r="Z13" s="64"/>
      <c r="AA13" s="64"/>
      <c r="AB13" s="65"/>
      <c r="AC13" s="84"/>
    </row>
    <row r="14" spans="1:29" ht="12.75">
      <c r="A14" s="119"/>
      <c r="B14" s="67"/>
      <c r="C14" s="68"/>
      <c r="D14" s="85"/>
      <c r="E14" s="70">
        <v>3</v>
      </c>
      <c r="F14" s="71">
        <v>3</v>
      </c>
      <c r="G14" s="71">
        <v>3</v>
      </c>
      <c r="H14" s="71">
        <v>3</v>
      </c>
      <c r="I14" s="71">
        <v>1</v>
      </c>
      <c r="J14" s="71">
        <v>2</v>
      </c>
      <c r="K14" s="71"/>
      <c r="L14" s="71"/>
      <c r="M14" s="71">
        <v>0</v>
      </c>
      <c r="N14" s="71">
        <v>0</v>
      </c>
      <c r="O14" s="71"/>
      <c r="P14" s="71"/>
      <c r="Q14" s="71"/>
      <c r="R14" s="71"/>
      <c r="S14" s="71"/>
      <c r="T14" s="105">
        <f>SUM(E14:S14)</f>
        <v>15</v>
      </c>
      <c r="U14" s="72"/>
      <c r="V14" s="73">
        <v>0.4590277777777778</v>
      </c>
      <c r="W14" s="74" t="s">
        <v>23</v>
      </c>
      <c r="X14" s="75"/>
      <c r="Y14" s="75"/>
      <c r="Z14" s="76"/>
      <c r="AA14" s="76"/>
      <c r="AB14" s="77"/>
      <c r="AC14" s="86" t="s">
        <v>24</v>
      </c>
    </row>
    <row r="15" spans="1:29" ht="12.75">
      <c r="A15" s="119"/>
      <c r="B15" s="87"/>
      <c r="C15" s="88"/>
      <c r="D15" s="85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108">
        <f>SUM(T12:T14)</f>
        <v>51</v>
      </c>
      <c r="U15" s="91"/>
      <c r="V15" s="92">
        <v>0.6458333333333334</v>
      </c>
      <c r="W15" s="93" t="s">
        <v>25</v>
      </c>
      <c r="X15" s="94"/>
      <c r="Y15" s="94"/>
      <c r="Z15" s="95"/>
      <c r="AA15" s="94"/>
      <c r="AB15" s="96"/>
      <c r="AC15" s="97" t="str">
        <f>TEXT(IF($E13="","",(IF($E14="",T13/(15-(COUNTIF($E13:$S13,""))),(IF($E15="",(T13+T14)/(30-(COUNTIF($E13:$S13,"")+COUNTIF($E14:$S14,""))),(T13+T14+T15)/(45-(COUNTIF($E13:$S13,"")+COUNTIF($E14:$S14,"")+COUNTIF($E15:$S15,"")))))))),"0,00")</f>
        <v>1,07</v>
      </c>
    </row>
    <row r="16" spans="1:29" ht="12.75">
      <c r="A16" s="119" t="s">
        <v>37</v>
      </c>
      <c r="B16" s="47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03">
        <f>SUM(E16:S16)</f>
        <v>0</v>
      </c>
      <c r="U16" s="53"/>
      <c r="V16" s="54">
        <f>T19</f>
        <v>0</v>
      </c>
      <c r="W16" s="55">
        <f>COUNTIF($E16:$S16,0)+COUNTIF($E17:$S17,0)+COUNTIF($E18:$S18,0)+COUNTIF($E19:$S19,0)</f>
        <v>0</v>
      </c>
      <c r="X16" s="55">
        <f>COUNTIF($E16:$S16,1)+COUNTIF($E17:$S17,1)+COUNTIF($E18:$S18,1)+COUNTIF($E19:$S19,1)</f>
        <v>0</v>
      </c>
      <c r="Y16" s="55">
        <f>COUNTIF($E16:$S16,2)+COUNTIF($E17:$S17,2)+COUNTIF($E18:$S18,2)+COUNTIF($E19:$S19,2)</f>
        <v>0</v>
      </c>
      <c r="Z16" s="55">
        <f>COUNTIF($E16:$S16,3)+COUNTIF($E17:$S17,3)+COUNTIF($E18:$S18,3)+COUNTIF($E19:$S19,3)</f>
        <v>0</v>
      </c>
      <c r="AA16" s="55">
        <f>COUNTIF($E16:$S16,5)+COUNTIF($E17:$S17,5)+COUNTIF($E18:$S18,5)+COUNTIF($E19:$S19,5)</f>
        <v>0</v>
      </c>
      <c r="AB16" s="56">
        <f>COUNTIF($E16:$S16,"5*")+COUNTIF($E17:$S17,"5*")+COUNTIF($E18:$S18,"5*")</f>
        <v>0</v>
      </c>
      <c r="AC16" s="83">
        <f>COUNTIF($E16:$S16,20)+COUNTIF($E17:$S17,20)+COUNTIF($E18:$S18,20)</f>
        <v>0</v>
      </c>
    </row>
    <row r="17" spans="1:29" ht="12.75">
      <c r="A17" s="119"/>
      <c r="B17" s="58"/>
      <c r="C17" s="58"/>
      <c r="D17" s="4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04">
        <f>SUM(E17:S17)</f>
        <v>0</v>
      </c>
      <c r="U17" s="62"/>
      <c r="V17" s="63"/>
      <c r="W17" s="64"/>
      <c r="X17" s="64"/>
      <c r="Y17" s="64"/>
      <c r="Z17" s="64"/>
      <c r="AA17" s="64"/>
      <c r="AB17" s="65"/>
      <c r="AC17" s="84"/>
    </row>
    <row r="18" spans="1:29" ht="12.75">
      <c r="A18" s="119"/>
      <c r="B18" s="67"/>
      <c r="C18" s="68"/>
      <c r="D18" s="85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105">
        <f>SUM(E18:S18)</f>
        <v>0</v>
      </c>
      <c r="U18" s="72"/>
      <c r="V18" s="73"/>
      <c r="W18" s="74" t="s">
        <v>23</v>
      </c>
      <c r="X18" s="75"/>
      <c r="Y18" s="75"/>
      <c r="Z18" s="76"/>
      <c r="AA18" s="76"/>
      <c r="AB18" s="77"/>
      <c r="AC18" s="86" t="s">
        <v>24</v>
      </c>
    </row>
    <row r="19" spans="1:29" ht="12.75">
      <c r="A19" s="119"/>
      <c r="B19" s="87"/>
      <c r="C19" s="88"/>
      <c r="D19" s="85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108">
        <f>SUM(T16:T18)</f>
        <v>0</v>
      </c>
      <c r="U19" s="91"/>
      <c r="V19" s="92"/>
      <c r="W19" s="93" t="s">
        <v>25</v>
      </c>
      <c r="X19" s="94"/>
      <c r="Y19" s="94"/>
      <c r="Z19" s="95"/>
      <c r="AA19" s="94"/>
      <c r="AB19" s="96"/>
      <c r="AC19" s="97" t="str">
        <f>TEXT(IF($E17="","",(IF($E18="",T17/(15-(COUNTIF($E17:$S17,""))),(IF($E19="",(T17+T18)/(30-(COUNTIF($E17:$S17,"")+COUNTIF($E18:$S18,""))),(T17+T18+T19)/(45-(COUNTIF($E17:$S17,"")+COUNTIF($E18:$S18,"")+COUNTIF($E19:$S19,"")))))))),"0,00")</f>
        <v>0,00</v>
      </c>
    </row>
    <row r="20" spans="1:29" ht="12.75">
      <c r="A20" s="119" t="s">
        <v>41</v>
      </c>
      <c r="B20" s="47"/>
      <c r="C20" s="98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/>
      <c r="V20" s="54">
        <f>T23</f>
        <v>0</v>
      </c>
      <c r="W20" s="55">
        <f>COUNTIF($E20:$S20,0)+COUNTIF($E21:$S21,0)+COUNTIF($E22:$S22,0)+COUNTIF($E23:$S23,0)</f>
        <v>0</v>
      </c>
      <c r="X20" s="55">
        <f>COUNTIF($E20:$S20,1)+COUNTIF($E21:$S21,1)+COUNTIF($E22:$S22,1)+COUNTIF($E23:$S23,1)</f>
        <v>0</v>
      </c>
      <c r="Y20" s="55">
        <f>COUNTIF($E20:$S20,2)+COUNTIF($E21:$S21,2)+COUNTIF($E22:$S22,2)+COUNTIF($E23:$S23,2)</f>
        <v>0</v>
      </c>
      <c r="Z20" s="55">
        <f>COUNTIF($E20:$S20,3)+COUNTIF($E21:$S21,3)+COUNTIF($E22:$S22,3)+COUNTIF($E23:$S23,3)</f>
        <v>0</v>
      </c>
      <c r="AA20" s="55">
        <f>COUNTIF($E20:$S20,5)+COUNTIF($E21:$S21,5)+COUNTIF($E22:$S22,5)+COUNTIF($E23:$S23,5)</f>
        <v>0</v>
      </c>
      <c r="AB20" s="56">
        <f>COUNTIF($E20:$S20,"5*")+COUNTIF($E21:$S21,"5*")+COUNTIF($E22:$S22,"5*")</f>
        <v>0</v>
      </c>
      <c r="AC20" s="83">
        <f>COUNTIF($E20:$S20,20)+COUNTIF($E21:$S21,20)+COUNTIF($E22:$S22,20)</f>
        <v>0</v>
      </c>
    </row>
    <row r="21" spans="1:29" ht="12.75">
      <c r="A21" s="119"/>
      <c r="B21" s="58"/>
      <c r="C21" s="58"/>
      <c r="D21" s="4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79"/>
      <c r="U21" s="62"/>
      <c r="V21" s="63"/>
      <c r="W21" s="64"/>
      <c r="X21" s="64"/>
      <c r="Y21" s="64"/>
      <c r="Z21" s="64"/>
      <c r="AA21" s="64"/>
      <c r="AB21" s="65"/>
      <c r="AC21" s="84"/>
    </row>
    <row r="22" spans="1:29" ht="12.75">
      <c r="A22" s="119"/>
      <c r="B22" s="67"/>
      <c r="C22" s="68"/>
      <c r="D22" s="85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138"/>
      <c r="U22" s="72"/>
      <c r="V22" s="73"/>
      <c r="W22" s="74" t="s">
        <v>23</v>
      </c>
      <c r="X22" s="75"/>
      <c r="Y22" s="75"/>
      <c r="Z22" s="76"/>
      <c r="AA22" s="76"/>
      <c r="AB22" s="77"/>
      <c r="AC22" s="86" t="str">
        <f>TEXT((V23-V22+0.00000000000001),"[hh].mm.ss")</f>
        <v>00,00,00</v>
      </c>
    </row>
    <row r="23" spans="1:29" ht="12.75">
      <c r="A23" s="119"/>
      <c r="B23" s="87"/>
      <c r="C23" s="88"/>
      <c r="D23" s="85"/>
      <c r="E23" s="89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39"/>
      <c r="U23" s="91"/>
      <c r="V23" s="92"/>
      <c r="W23" s="93" t="s">
        <v>25</v>
      </c>
      <c r="X23" s="94"/>
      <c r="Y23" s="94"/>
      <c r="Z23" s="95"/>
      <c r="AA23" s="94"/>
      <c r="AB23" s="96"/>
      <c r="AC23" s="97" t="str">
        <f>TEXT(IF($E21="","",(IF($E22="",T21/(15-(COUNTIF($E21:$S21,""))),(IF($E23="",(T21+T22)/(30-(COUNTIF($E21:$S21,"")+COUNTIF($E22:$S22,""))),(T21+T22+T23)/(45-(COUNTIF($E21:$S21,"")+COUNTIF($E22:$S22,"")+COUNTIF($E23:$S23,"")))))))),"0,00")</f>
        <v>0,00</v>
      </c>
    </row>
    <row r="24" spans="1:29" ht="12.75">
      <c r="A24" s="119" t="s">
        <v>42</v>
      </c>
      <c r="B24" s="47"/>
      <c r="C24" s="98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54">
        <f>T27</f>
        <v>0</v>
      </c>
      <c r="W24" s="55">
        <f>COUNTIF($E24:$S24,0)+COUNTIF($E25:$S25,0)+COUNTIF($E26:$S26,0)+COUNTIF($E27:$S27,0)</f>
        <v>0</v>
      </c>
      <c r="X24" s="55">
        <f>COUNTIF($E24:$S24,1)+COUNTIF($E25:$S25,1)+COUNTIF($E26:$S26,1)+COUNTIF($E27:$S27,1)</f>
        <v>0</v>
      </c>
      <c r="Y24" s="55">
        <f>COUNTIF($E24:$S24,2)+COUNTIF($E25:$S25,2)+COUNTIF($E26:$S26,2)+COUNTIF($E27:$S27,2)</f>
        <v>0</v>
      </c>
      <c r="Z24" s="55">
        <f>COUNTIF($E24:$S24,3)+COUNTIF($E25:$S25,3)+COUNTIF($E26:$S26,3)+COUNTIF($E27:$S27,3)</f>
        <v>0</v>
      </c>
      <c r="AA24" s="55">
        <f>COUNTIF($E24:$S24,5)+COUNTIF($E25:$S25,5)+COUNTIF($E26:$S26,5)+COUNTIF($E27:$S27,5)</f>
        <v>0</v>
      </c>
      <c r="AB24" s="56">
        <f>COUNTIF($E24:$S24,"5*")+COUNTIF($E25:$S25,"5*")+COUNTIF($E26:$S26,"5*")</f>
        <v>0</v>
      </c>
      <c r="AC24" s="83">
        <f>COUNTIF($E24:$S24,20)+COUNTIF($E25:$S25,20)+COUNTIF($E26:$S26,20)</f>
        <v>0</v>
      </c>
    </row>
    <row r="25" spans="1:29" ht="12.75">
      <c r="A25" s="119"/>
      <c r="B25" s="58"/>
      <c r="C25" s="58"/>
      <c r="D25" s="4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79"/>
      <c r="U25" s="62"/>
      <c r="V25" s="63"/>
      <c r="W25" s="64"/>
      <c r="X25" s="64"/>
      <c r="Y25" s="64"/>
      <c r="Z25" s="64"/>
      <c r="AA25" s="64"/>
      <c r="AB25" s="65"/>
      <c r="AC25" s="84"/>
    </row>
    <row r="26" spans="1:29" ht="12.75">
      <c r="A26" s="119"/>
      <c r="B26" s="67"/>
      <c r="C26" s="68"/>
      <c r="D26" s="85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38"/>
      <c r="U26" s="72"/>
      <c r="V26" s="73"/>
      <c r="W26" s="74" t="s">
        <v>23</v>
      </c>
      <c r="X26" s="75"/>
      <c r="Y26" s="75"/>
      <c r="Z26" s="76"/>
      <c r="AA26" s="76"/>
      <c r="AB26" s="77"/>
      <c r="AC26" s="86" t="str">
        <f>TEXT((V27-V26+0.00000000000001),"[hh].mm.ss")</f>
        <v>00,00,00</v>
      </c>
    </row>
    <row r="27" spans="1:29" ht="12.75">
      <c r="A27" s="119"/>
      <c r="B27" s="87"/>
      <c r="C27" s="88"/>
      <c r="D27" s="85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39"/>
      <c r="U27" s="91"/>
      <c r="V27" s="92"/>
      <c r="W27" s="93" t="s">
        <v>25</v>
      </c>
      <c r="X27" s="94"/>
      <c r="Y27" s="94"/>
      <c r="Z27" s="95"/>
      <c r="AA27" s="94"/>
      <c r="AB27" s="96"/>
      <c r="AC27" s="97" t="str">
        <f>TEXT(IF($E25="","",(IF($E26="",T25/(15-(COUNTIF($E25:$S25,""))),(IF($E27="",(T25+T26)/(30-(COUNTIF($E25:$S25,"")+COUNTIF($E26:$S26,""))),(T25+T26+T27)/(45-(COUNTIF($E25:$S25,"")+COUNTIF($E26:$S26,"")+COUNTIF($E27:$S27,"")))))))),"0,00")</f>
        <v>0,00</v>
      </c>
    </row>
    <row r="28" spans="1:29" ht="12.75">
      <c r="A28" s="119" t="s">
        <v>43</v>
      </c>
      <c r="B28" s="47"/>
      <c r="C28" s="98"/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/>
      <c r="V28" s="54">
        <f>T31</f>
        <v>0</v>
      </c>
      <c r="W28" s="55">
        <f>COUNTIF($E28:$S28,0)+COUNTIF($E29:$S29,0)+COUNTIF($E30:$S30,0)+COUNTIF($E31:$S31,0)</f>
        <v>0</v>
      </c>
      <c r="X28" s="55">
        <f>COUNTIF($E28:$S28,1)+COUNTIF($E29:$S29,1)+COUNTIF($E30:$S30,1)+COUNTIF($E31:$S31,1)</f>
        <v>0</v>
      </c>
      <c r="Y28" s="55">
        <f>COUNTIF($E28:$S28,2)+COUNTIF($E29:$S29,2)+COUNTIF($E30:$S30,2)+COUNTIF($E31:$S31,2)</f>
        <v>0</v>
      </c>
      <c r="Z28" s="55">
        <f>COUNTIF($E28:$S28,3)+COUNTIF($E29:$S29,3)+COUNTIF($E30:$S30,3)+COUNTIF($E31:$S31,3)</f>
        <v>0</v>
      </c>
      <c r="AA28" s="55">
        <f>COUNTIF($E28:$S28,5)+COUNTIF($E29:$S29,5)+COUNTIF($E30:$S30,5)+COUNTIF($E31:$S31,5)</f>
        <v>0</v>
      </c>
      <c r="AB28" s="56">
        <f>COUNTIF($E28:$S28,"5*")+COUNTIF($E29:$S29,"5*")+COUNTIF($E30:$S30,"5*")</f>
        <v>0</v>
      </c>
      <c r="AC28" s="83">
        <f>COUNTIF($E28:$S28,20)+COUNTIF($E29:$S29,20)+COUNTIF($E30:$S30,20)</f>
        <v>0</v>
      </c>
    </row>
    <row r="29" spans="1:29" ht="12.75">
      <c r="A29" s="119"/>
      <c r="B29" s="58"/>
      <c r="C29" s="58"/>
      <c r="D29" s="4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79"/>
      <c r="U29" s="62"/>
      <c r="V29" s="63"/>
      <c r="W29" s="64"/>
      <c r="X29" s="64"/>
      <c r="Y29" s="64"/>
      <c r="Z29" s="64"/>
      <c r="AA29" s="64"/>
      <c r="AB29" s="65"/>
      <c r="AC29" s="84"/>
    </row>
    <row r="30" spans="1:29" ht="12.75">
      <c r="A30" s="119"/>
      <c r="B30" s="67"/>
      <c r="C30" s="68"/>
      <c r="D30" s="85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38"/>
      <c r="U30" s="72"/>
      <c r="V30" s="73"/>
      <c r="W30" s="74" t="s">
        <v>23</v>
      </c>
      <c r="X30" s="75"/>
      <c r="Y30" s="75"/>
      <c r="Z30" s="76"/>
      <c r="AA30" s="76"/>
      <c r="AB30" s="77"/>
      <c r="AC30" s="86" t="str">
        <f>TEXT((V31-V30+0.00000000000001),"[hh].mm.ss")</f>
        <v>00,00,00</v>
      </c>
    </row>
    <row r="31" spans="1:29" ht="12.75">
      <c r="A31" s="119"/>
      <c r="B31" s="87"/>
      <c r="C31" s="88"/>
      <c r="D31" s="85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139"/>
      <c r="U31" s="91"/>
      <c r="V31" s="92"/>
      <c r="W31" s="93" t="s">
        <v>25</v>
      </c>
      <c r="X31" s="94"/>
      <c r="Y31" s="94"/>
      <c r="Z31" s="95"/>
      <c r="AA31" s="94"/>
      <c r="AB31" s="96"/>
      <c r="AC31" s="97" t="str">
        <f>TEXT(IF($E29="","",(IF($E30="",T29/(15-(COUNTIF($E29:$S29,""))),(IF($E31="",(T29+T30)/(30-(COUNTIF($E29:$S29,"")+COUNTIF($E30:$S30,""))),(T29+T30+T31)/(45-(COUNTIF($E29:$S29,"")+COUNTIF($E30:$S30,"")+COUNTIF($E31:$S31,"")))))))),"0,00")</f>
        <v>0,00</v>
      </c>
    </row>
    <row r="32" spans="1:29" ht="12.75">
      <c r="A32" s="119" t="s">
        <v>44</v>
      </c>
      <c r="B32" s="47"/>
      <c r="C32" s="9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53"/>
      <c r="V32" s="54"/>
      <c r="W32" s="55">
        <f>COUNTIF($E32:$S32,0)+COUNTIF($E33:$S33,0)+COUNTIF($E34:$S34,0)+COUNTIF($E35:$S35,0)</f>
        <v>0</v>
      </c>
      <c r="X32" s="55">
        <f>COUNTIF($E32:$S32,1)+COUNTIF($E33:$S33,1)+COUNTIF($E34:$S34,1)+COUNTIF($E35:$S35,1)</f>
        <v>0</v>
      </c>
      <c r="Y32" s="55">
        <f>COUNTIF($E32:$S32,2)+COUNTIF($E33:$S33,2)+COUNTIF($E34:$S34,2)+COUNTIF($E35:$S35,2)</f>
        <v>0</v>
      </c>
      <c r="Z32" s="55">
        <f>COUNTIF($E32:$S32,3)+COUNTIF($E33:$S33,3)+COUNTIF($E34:$S34,3)+COUNTIF($E35:$S35,3)</f>
        <v>0</v>
      </c>
      <c r="AA32" s="55">
        <f>COUNTIF($E32:$S32,5)+COUNTIF($E33:$S33,5)+COUNTIF($E34:$S34,5)+COUNTIF($E35:$S35,5)</f>
        <v>0</v>
      </c>
      <c r="AB32" s="56">
        <f>COUNTIF($E32:$S32,"5*")+COUNTIF($E33:$S33,"5*")+COUNTIF($E34:$S34,"5*")</f>
        <v>0</v>
      </c>
      <c r="AC32" s="83">
        <f>COUNTIF($E32:$S32,20)+COUNTIF($E33:$S33,20)+COUNTIF($E34:$S34,20)</f>
        <v>0</v>
      </c>
    </row>
    <row r="33" spans="1:29" ht="12.75">
      <c r="A33" s="119"/>
      <c r="B33" s="58"/>
      <c r="C33" s="58"/>
      <c r="D33" s="49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79"/>
      <c r="U33" s="62"/>
      <c r="V33" s="63"/>
      <c r="W33" s="64"/>
      <c r="X33" s="64"/>
      <c r="Y33" s="64"/>
      <c r="Z33" s="64"/>
      <c r="AA33" s="64"/>
      <c r="AB33" s="65"/>
      <c r="AC33" s="84"/>
    </row>
    <row r="34" spans="1:29" ht="12.75">
      <c r="A34" s="119"/>
      <c r="B34" s="67"/>
      <c r="C34" s="68"/>
      <c r="D34" s="85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38"/>
      <c r="U34" s="72"/>
      <c r="V34" s="73"/>
      <c r="W34" s="74" t="s">
        <v>23</v>
      </c>
      <c r="X34" s="75"/>
      <c r="Y34" s="75"/>
      <c r="Z34" s="76"/>
      <c r="AA34" s="76"/>
      <c r="AB34" s="77"/>
      <c r="AC34" s="86" t="str">
        <f>TEXT((V35-V34+0.00000000000001),"[hh].mm.ss")</f>
        <v>00,00,00</v>
      </c>
    </row>
    <row r="35" spans="1:29" ht="12.75">
      <c r="A35" s="119"/>
      <c r="B35" s="87"/>
      <c r="C35" s="88"/>
      <c r="D35" s="85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139"/>
      <c r="U35" s="91"/>
      <c r="V35" s="92"/>
      <c r="W35" s="93" t="s">
        <v>25</v>
      </c>
      <c r="X35" s="94"/>
      <c r="Y35" s="94"/>
      <c r="Z35" s="95"/>
      <c r="AA35" s="94"/>
      <c r="AB35" s="96"/>
      <c r="AC35" s="97" t="str">
        <f>TEXT(IF($E33="","",(IF($E34="",T33/(15-(COUNTIF($E33:$S33,""))),(IF($E35="",(T33+T34)/(30-(COUNTIF($E33:$S33,"")+COUNTIF($E34:$S34,""))),(T33+T34+T35)/(45-(COUNTIF($E33:$S33,"")+COUNTIF($E34:$S34,"")+COUNTIF($E35:$S35,"")))))))),"0,00")</f>
        <v>0,00</v>
      </c>
    </row>
    <row r="36" spans="1:29" ht="12.75">
      <c r="A36" s="119" t="s">
        <v>45</v>
      </c>
      <c r="B36" s="47"/>
      <c r="C36" s="98"/>
      <c r="D36" s="49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U36" s="53"/>
      <c r="V36" s="54"/>
      <c r="W36" s="55">
        <f>COUNTIF($E36:$S36,0)+COUNTIF($E37:$S37,0)+COUNTIF($E38:$S38,0)+COUNTIF($E39:$S39,0)</f>
        <v>0</v>
      </c>
      <c r="X36" s="55">
        <f>COUNTIF($E36:$S36,1)+COUNTIF($E37:$S37,1)+COUNTIF($E38:$S38,1)+COUNTIF($E39:$S39,1)</f>
        <v>0</v>
      </c>
      <c r="Y36" s="55">
        <f>COUNTIF($E36:$S36,2)+COUNTIF($E37:$S37,2)+COUNTIF($E38:$S38,2)+COUNTIF($E39:$S39,2)</f>
        <v>0</v>
      </c>
      <c r="Z36" s="55">
        <f>COUNTIF($E36:$S36,3)+COUNTIF($E37:$S37,3)+COUNTIF($E38:$S38,3)+COUNTIF($E39:$S39,3)</f>
        <v>0</v>
      </c>
      <c r="AA36" s="55">
        <f>COUNTIF($E36:$S36,5)+COUNTIF($E37:$S37,5)+COUNTIF($E38:$S38,5)+COUNTIF($E39:$S39,5)</f>
        <v>0</v>
      </c>
      <c r="AB36" s="56">
        <f>COUNTIF($E36:$S36,"5*")+COUNTIF($E37:$S37,"5*")+COUNTIF($E38:$S38,"5*")</f>
        <v>0</v>
      </c>
      <c r="AC36" s="83">
        <f>COUNTIF($E36:$S36,20)+COUNTIF($E37:$S37,20)+COUNTIF($E38:$S38,20)</f>
        <v>0</v>
      </c>
    </row>
    <row r="37" spans="1:29" ht="12.75">
      <c r="A37" s="119"/>
      <c r="B37" s="58"/>
      <c r="C37" s="58"/>
      <c r="D37" s="49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79"/>
      <c r="U37" s="62"/>
      <c r="V37" s="63"/>
      <c r="W37" s="64"/>
      <c r="X37" s="64"/>
      <c r="Y37" s="64"/>
      <c r="Z37" s="64"/>
      <c r="AA37" s="64"/>
      <c r="AB37" s="65"/>
      <c r="AC37" s="84"/>
    </row>
    <row r="38" spans="1:29" ht="12.75">
      <c r="A38" s="119"/>
      <c r="B38" s="67"/>
      <c r="C38" s="68"/>
      <c r="D38" s="85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38"/>
      <c r="U38" s="72"/>
      <c r="V38" s="73"/>
      <c r="W38" s="74" t="s">
        <v>23</v>
      </c>
      <c r="X38" s="75"/>
      <c r="Y38" s="75"/>
      <c r="Z38" s="76"/>
      <c r="AA38" s="76"/>
      <c r="AB38" s="77"/>
      <c r="AC38" s="86" t="str">
        <f>TEXT((V39-V38+0.00000000000001),"[hh].mm.ss")</f>
        <v>00,00,00</v>
      </c>
    </row>
    <row r="39" spans="1:29" ht="12.75">
      <c r="A39" s="119"/>
      <c r="B39" s="87"/>
      <c r="C39" s="88"/>
      <c r="D39" s="85"/>
      <c r="E39" s="89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139"/>
      <c r="U39" s="91"/>
      <c r="V39" s="92"/>
      <c r="W39" s="93" t="s">
        <v>25</v>
      </c>
      <c r="X39" s="94"/>
      <c r="Y39" s="94"/>
      <c r="Z39" s="95"/>
      <c r="AA39" s="94"/>
      <c r="AB39" s="96"/>
      <c r="AC39" s="97" t="str">
        <f>TEXT(IF($E37="","",(IF($E38="",T37/(15-(COUNTIF($E37:$S37,""))),(IF($E39="",(T37+T38)/(30-(COUNTIF($E37:$S37,"")+COUNTIF($E38:$S38,""))),(T37+T38+T39)/(45-(COUNTIF($E37:$S37,"")+COUNTIF($E38:$S38,"")+COUNTIF($E39:$S39,"")))))))),"0,00")</f>
        <v>0,00</v>
      </c>
    </row>
    <row r="40" spans="1:29" ht="12.75">
      <c r="A40" s="112"/>
      <c r="B40" s="47"/>
      <c r="C40" s="98"/>
      <c r="D40" s="49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53"/>
      <c r="V40" s="54"/>
      <c r="W40" s="55">
        <f>COUNTIF($E40:$S40,0)+COUNTIF($E41:$S41,0)+COUNTIF($E42:$S42,0)+COUNTIF($E43:$S43,0)</f>
        <v>0</v>
      </c>
      <c r="X40" s="55">
        <f>COUNTIF($E40:$S40,1)+COUNTIF($E41:$S41,1)+COUNTIF($E42:$S42,1)+COUNTIF($E43:$S43,1)</f>
        <v>0</v>
      </c>
      <c r="Y40" s="55">
        <f>COUNTIF($E40:$S40,2)+COUNTIF($E41:$S41,2)+COUNTIF($E42:$S42,2)+COUNTIF($E43:$S43,2)</f>
        <v>0</v>
      </c>
      <c r="Z40" s="55">
        <f>COUNTIF($E40:$S40,3)+COUNTIF($E41:$S41,3)+COUNTIF($E42:$S42,3)+COUNTIF($E43:$S43,3)</f>
        <v>0</v>
      </c>
      <c r="AA40" s="55">
        <f>COUNTIF($E40:$S40,5)+COUNTIF($E41:$S41,5)+COUNTIF($E42:$S42,5)+COUNTIF($E43:$S43,5)</f>
        <v>0</v>
      </c>
      <c r="AB40" s="56">
        <f>COUNTIF($E40:$S40,"5*")+COUNTIF($E41:$S41,"5*")+COUNTIF($E42:$S42,"5*")</f>
        <v>0</v>
      </c>
      <c r="AC40" s="83">
        <f>COUNTIF($E40:$S40,20)+COUNTIF($E41:$S41,20)+COUNTIF($E42:$S42,20)</f>
        <v>0</v>
      </c>
    </row>
    <row r="41" spans="1:29" ht="12.75">
      <c r="A41" s="113"/>
      <c r="B41" s="58"/>
      <c r="C41" s="58"/>
      <c r="D41" s="49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79"/>
      <c r="U41" s="62"/>
      <c r="V41" s="63"/>
      <c r="W41" s="64"/>
      <c r="X41" s="64"/>
      <c r="Y41" s="64"/>
      <c r="Z41" s="64"/>
      <c r="AA41" s="64"/>
      <c r="AB41" s="65"/>
      <c r="AC41" s="84"/>
    </row>
    <row r="42" spans="1:29" ht="12.75">
      <c r="A42" s="114"/>
      <c r="B42" s="67"/>
      <c r="C42" s="68"/>
      <c r="D42" s="85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138"/>
      <c r="U42" s="72"/>
      <c r="V42" s="73"/>
      <c r="W42" s="74" t="s">
        <v>23</v>
      </c>
      <c r="X42" s="75"/>
      <c r="Y42" s="75"/>
      <c r="Z42" s="76"/>
      <c r="AA42" s="76"/>
      <c r="AB42" s="77"/>
      <c r="AC42" s="86" t="str">
        <f>TEXT((V43-V42+0.00000000000001),"[hh].mm.ss")</f>
        <v>00,00,00</v>
      </c>
    </row>
    <row r="43" spans="1:29" ht="12.75">
      <c r="A43" s="115"/>
      <c r="B43" s="87"/>
      <c r="C43" s="88"/>
      <c r="D43" s="85"/>
      <c r="E43" s="8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139"/>
      <c r="U43" s="91"/>
      <c r="V43" s="92"/>
      <c r="W43" s="93" t="s">
        <v>25</v>
      </c>
      <c r="X43" s="94"/>
      <c r="Y43" s="94"/>
      <c r="Z43" s="95"/>
      <c r="AA43" s="94"/>
      <c r="AB43" s="96"/>
      <c r="AC43" s="97" t="str">
        <f>TEXT(IF($E41="","",(IF($E42="",T41/(15-(COUNTIF($E41:$S41,""))),(IF($E43="",(T41+T42)/(30-(COUNTIF($E41:$S41,"")+COUNTIF($E42:$S42,""))),(T41+T42+T43)/(45-(COUNTIF($E41:$S41,"")+COUNTIF($E42:$S42,"")+COUNTIF($E43:$S43,"")))))))),"0,00")</f>
        <v>0,00</v>
      </c>
    </row>
  </sheetData>
  <sheetProtection selectLockedCells="1" selectUnlockedCells="1"/>
  <mergeCells count="41">
    <mergeCell ref="A1:C1"/>
    <mergeCell ref="D1:S1"/>
    <mergeCell ref="A2:C2"/>
    <mergeCell ref="D2:S2"/>
    <mergeCell ref="A3:AB3"/>
    <mergeCell ref="W6:AC6"/>
    <mergeCell ref="A8:A11"/>
    <mergeCell ref="D8:D9"/>
    <mergeCell ref="B9:C9"/>
    <mergeCell ref="D10:D11"/>
    <mergeCell ref="A12:A15"/>
    <mergeCell ref="D12:D13"/>
    <mergeCell ref="B13:C13"/>
    <mergeCell ref="D14:D15"/>
    <mergeCell ref="A16:A19"/>
    <mergeCell ref="D16:D17"/>
    <mergeCell ref="B17:C17"/>
    <mergeCell ref="D18:D19"/>
    <mergeCell ref="A20:A23"/>
    <mergeCell ref="D20:D21"/>
    <mergeCell ref="B21:C21"/>
    <mergeCell ref="D22:D23"/>
    <mergeCell ref="A24:A27"/>
    <mergeCell ref="D24:D25"/>
    <mergeCell ref="B25:C25"/>
    <mergeCell ref="D26:D27"/>
    <mergeCell ref="A28:A31"/>
    <mergeCell ref="D28:D29"/>
    <mergeCell ref="B29:C29"/>
    <mergeCell ref="D30:D31"/>
    <mergeCell ref="A32:A35"/>
    <mergeCell ref="D32:D33"/>
    <mergeCell ref="B33:C33"/>
    <mergeCell ref="D34:D35"/>
    <mergeCell ref="A36:A39"/>
    <mergeCell ref="D36:D37"/>
    <mergeCell ref="B37:C37"/>
    <mergeCell ref="D38:D39"/>
    <mergeCell ref="D40:D41"/>
    <mergeCell ref="B41:C41"/>
    <mergeCell ref="D42:D43"/>
  </mergeCells>
  <printOptions/>
  <pageMargins left="0.4722222222222222" right="0.4722222222222222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jurajbel </cp:lastModifiedBy>
  <cp:lastPrinted>2013-09-01T13:55:04Z</cp:lastPrinted>
  <dcterms:created xsi:type="dcterms:W3CDTF">2012-04-28T10:31:56Z</dcterms:created>
  <dcterms:modified xsi:type="dcterms:W3CDTF">2013-09-01T18:54:51Z</dcterms:modified>
  <cp:category/>
  <cp:version/>
  <cp:contentType/>
  <cp:contentStatus/>
  <cp:revision>1</cp:revision>
</cp:coreProperties>
</file>